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926" lockStructure="1"/>
  <bookViews>
    <workbookView xWindow="-15" yWindow="4575" windowWidth="19320" windowHeight="4590"/>
  </bookViews>
  <sheets>
    <sheet name="User-LLsammary" sheetId="5" r:id="rId1"/>
    <sheet name="User-LL5e" sheetId="2" r:id="rId2"/>
    <sheet name="User-LLdata" sheetId="6" r:id="rId3"/>
  </sheets>
  <definedNames>
    <definedName name="_xlnm.Print_Area" localSheetId="1">'User-LL5e'!$B$2:$AB$234</definedName>
    <definedName name="_xlnm.Print_Area" localSheetId="2">'User-LLdata'!$A$1:$Y$39</definedName>
    <definedName name="_xlnm.Print_Area" localSheetId="0">'User-LLsammary'!$B$2:$AB$54</definedName>
    <definedName name="_xlnm.Print_Titles" localSheetId="1">'User-LL5e'!$2:$9</definedName>
    <definedName name="電50">'User-LLdata'!$B$10:$L$32</definedName>
    <definedName name="電60">'User-LLdata'!$N$10:$X$32</definedName>
    <definedName name="電動機５０" localSheetId="2">'User-LLdata'!$B$10:$E$32</definedName>
    <definedName name="電動機５０" localSheetId="0">'User-LLdata'!$B$10:$E$32</definedName>
    <definedName name="電動機６０" localSheetId="2">'User-LLdata'!$N$10:$Q$32</definedName>
    <definedName name="電動機６０" localSheetId="0">'User-LLdata'!$N$10:$Q$32</definedName>
  </definedNames>
  <calcPr calcId="145621"/>
</workbook>
</file>

<file path=xl/calcChain.xml><?xml version="1.0" encoding="utf-8"?>
<calcChain xmlns="http://schemas.openxmlformats.org/spreadsheetml/2006/main">
  <c r="X6" i="2" l="1"/>
  <c r="X3" i="2"/>
  <c r="O10" i="2" l="1"/>
  <c r="P10" i="2"/>
  <c r="Q10" i="2"/>
  <c r="A10" i="2" s="1"/>
  <c r="AJ10" i="2" s="1"/>
  <c r="O11" i="2"/>
  <c r="P11" i="2"/>
  <c r="Q11" i="2"/>
  <c r="O12" i="2"/>
  <c r="P12" i="2"/>
  <c r="AE12" i="2" s="1"/>
  <c r="Q12" i="2"/>
  <c r="O13" i="2"/>
  <c r="P13" i="2"/>
  <c r="AE13" i="2" s="1"/>
  <c r="Q13" i="2"/>
  <c r="O14" i="2"/>
  <c r="P14" i="2"/>
  <c r="AE14" i="2" s="1"/>
  <c r="Q14" i="2"/>
  <c r="O15" i="2"/>
  <c r="P15" i="2"/>
  <c r="Q15" i="2"/>
  <c r="O16" i="2"/>
  <c r="P16" i="2"/>
  <c r="AE16" i="2" s="1"/>
  <c r="Q16" i="2"/>
  <c r="O17" i="2"/>
  <c r="P17" i="2"/>
  <c r="AE17" i="2" s="1"/>
  <c r="Q17" i="2"/>
  <c r="O18" i="2"/>
  <c r="P18" i="2"/>
  <c r="Q18" i="2"/>
  <c r="O19" i="2"/>
  <c r="P19" i="2"/>
  <c r="AE19" i="2" s="1"/>
  <c r="Q19" i="2"/>
  <c r="O20" i="2"/>
  <c r="P20" i="2"/>
  <c r="AE20" i="2" s="1"/>
  <c r="Q20" i="2"/>
  <c r="O21" i="2"/>
  <c r="P21" i="2"/>
  <c r="AE21" i="2" s="1"/>
  <c r="Q21" i="2"/>
  <c r="O22" i="2"/>
  <c r="P22" i="2"/>
  <c r="AE22" i="2" s="1"/>
  <c r="Q22" i="2"/>
  <c r="O23" i="2"/>
  <c r="P23" i="2"/>
  <c r="AE23" i="2" s="1"/>
  <c r="Q23" i="2"/>
  <c r="O24" i="2"/>
  <c r="P24" i="2"/>
  <c r="AE24" i="2" s="1"/>
  <c r="Q24" i="2"/>
  <c r="O25" i="2"/>
  <c r="P25" i="2"/>
  <c r="AE25" i="2" s="1"/>
  <c r="Q25" i="2"/>
  <c r="O26" i="2"/>
  <c r="P26" i="2"/>
  <c r="Q26" i="2"/>
  <c r="O27" i="2"/>
  <c r="P27" i="2"/>
  <c r="Q27" i="2"/>
  <c r="O28" i="2"/>
  <c r="P28" i="2"/>
  <c r="AE28" i="2" s="1"/>
  <c r="Q28" i="2"/>
  <c r="O29" i="2"/>
  <c r="P29" i="2"/>
  <c r="Q29" i="2"/>
  <c r="O30" i="2"/>
  <c r="P30" i="2"/>
  <c r="AE30" i="2" s="1"/>
  <c r="Q30" i="2"/>
  <c r="O31" i="2"/>
  <c r="P31" i="2"/>
  <c r="AE31" i="2" s="1"/>
  <c r="Q31" i="2"/>
  <c r="O32" i="2"/>
  <c r="P32" i="2"/>
  <c r="Q32" i="2"/>
  <c r="O33" i="2"/>
  <c r="P33" i="2"/>
  <c r="AE33" i="2" s="1"/>
  <c r="Q33" i="2"/>
  <c r="O34" i="2"/>
  <c r="P34" i="2"/>
  <c r="Q34" i="2"/>
  <c r="O35" i="2"/>
  <c r="P35" i="2"/>
  <c r="AE35" i="2" s="1"/>
  <c r="Q35" i="2"/>
  <c r="O36" i="2"/>
  <c r="P36" i="2"/>
  <c r="AE36" i="2" s="1"/>
  <c r="Q36" i="2"/>
  <c r="O37" i="2"/>
  <c r="P37" i="2"/>
  <c r="Q37" i="2"/>
  <c r="O38" i="2"/>
  <c r="P38" i="2"/>
  <c r="Q38" i="2"/>
  <c r="O39" i="2"/>
  <c r="P39" i="2"/>
  <c r="AE39" i="2" s="1"/>
  <c r="Q39" i="2"/>
  <c r="O40" i="2"/>
  <c r="P40" i="2"/>
  <c r="Q40" i="2"/>
  <c r="O41" i="2"/>
  <c r="P41" i="2"/>
  <c r="AE41" i="2" s="1"/>
  <c r="Q41" i="2"/>
  <c r="O42" i="2"/>
  <c r="A42" i="2" s="1"/>
  <c r="AJ42" i="2" s="1"/>
  <c r="P42" i="2"/>
  <c r="Q42" i="2"/>
  <c r="O43" i="2"/>
  <c r="P43" i="2"/>
  <c r="Q43" i="2"/>
  <c r="O44" i="2"/>
  <c r="P44" i="2"/>
  <c r="AE44" i="2" s="1"/>
  <c r="Q44" i="2"/>
  <c r="O45" i="2"/>
  <c r="P45" i="2"/>
  <c r="Q45" i="2"/>
  <c r="O46" i="2"/>
  <c r="P46" i="2"/>
  <c r="AE46" i="2" s="1"/>
  <c r="Q46" i="2"/>
  <c r="O47" i="2"/>
  <c r="P47" i="2"/>
  <c r="AE47" i="2" s="1"/>
  <c r="Q47" i="2"/>
  <c r="O48" i="2"/>
  <c r="P48" i="2"/>
  <c r="AE48" i="2" s="1"/>
  <c r="Q48" i="2"/>
  <c r="O49" i="2"/>
  <c r="P49" i="2"/>
  <c r="AE49" i="2" s="1"/>
  <c r="Q49" i="2"/>
  <c r="O50" i="2"/>
  <c r="A50" i="2" s="1"/>
  <c r="AJ50" i="2" s="1"/>
  <c r="P50" i="2"/>
  <c r="Q50" i="2"/>
  <c r="O51" i="2"/>
  <c r="P51" i="2"/>
  <c r="Q51" i="2"/>
  <c r="O52" i="2"/>
  <c r="P52" i="2"/>
  <c r="AE52" i="2" s="1"/>
  <c r="Q52" i="2"/>
  <c r="O53" i="2"/>
  <c r="P53" i="2"/>
  <c r="Q53" i="2"/>
  <c r="O54" i="2"/>
  <c r="P54" i="2"/>
  <c r="Q54" i="2"/>
  <c r="O55" i="2"/>
  <c r="P55" i="2"/>
  <c r="Q55" i="2"/>
  <c r="O56" i="2"/>
  <c r="P56" i="2"/>
  <c r="AE56" i="2" s="1"/>
  <c r="Q56" i="2"/>
  <c r="O57" i="2"/>
  <c r="P57" i="2"/>
  <c r="AE57" i="2" s="1"/>
  <c r="Q57" i="2"/>
  <c r="O58" i="2"/>
  <c r="P58" i="2"/>
  <c r="Q58" i="2"/>
  <c r="O59" i="2"/>
  <c r="P59" i="2"/>
  <c r="Q59" i="2"/>
  <c r="O60" i="2"/>
  <c r="P60" i="2"/>
  <c r="AE60" i="2" s="1"/>
  <c r="Q60" i="2"/>
  <c r="O61" i="2"/>
  <c r="P61" i="2"/>
  <c r="AE61" i="2" s="1"/>
  <c r="Q61" i="2"/>
  <c r="O62" i="2"/>
  <c r="P62" i="2"/>
  <c r="AE62" i="2" s="1"/>
  <c r="Q62" i="2"/>
  <c r="O63" i="2"/>
  <c r="P63" i="2"/>
  <c r="Q63" i="2"/>
  <c r="O64" i="2"/>
  <c r="P64" i="2"/>
  <c r="AE64" i="2" s="1"/>
  <c r="Q64" i="2"/>
  <c r="O65" i="2"/>
  <c r="P65" i="2"/>
  <c r="AE65" i="2" s="1"/>
  <c r="Q65" i="2"/>
  <c r="O66" i="2"/>
  <c r="P66" i="2"/>
  <c r="Q66" i="2"/>
  <c r="O67" i="2"/>
  <c r="A67" i="2" s="1"/>
  <c r="AJ67" i="2" s="1"/>
  <c r="P67" i="2"/>
  <c r="Q67" i="2"/>
  <c r="O68" i="2"/>
  <c r="P68" i="2"/>
  <c r="Q68" i="2"/>
  <c r="O69" i="2"/>
  <c r="P69" i="2"/>
  <c r="AE69" i="2" s="1"/>
  <c r="Q69" i="2"/>
  <c r="O70" i="2"/>
  <c r="P70" i="2"/>
  <c r="Q70" i="2"/>
  <c r="A70" i="2"/>
  <c r="AJ70" i="2" s="1"/>
  <c r="O71" i="2"/>
  <c r="P71" i="2"/>
  <c r="AE71" i="2" s="1"/>
  <c r="Q71" i="2"/>
  <c r="O72" i="2"/>
  <c r="P72" i="2"/>
  <c r="AE72" i="2" s="1"/>
  <c r="Q72" i="2"/>
  <c r="A72" i="2"/>
  <c r="AJ72" i="2" s="1"/>
  <c r="O73" i="2"/>
  <c r="P73" i="2"/>
  <c r="Q73" i="2"/>
  <c r="O74" i="2"/>
  <c r="P74" i="2"/>
  <c r="Q74" i="2"/>
  <c r="O75" i="2"/>
  <c r="P75" i="2"/>
  <c r="AE75" i="2" s="1"/>
  <c r="Q75" i="2"/>
  <c r="O76" i="2"/>
  <c r="P76" i="2"/>
  <c r="Q76" i="2"/>
  <c r="O77" i="2"/>
  <c r="P77" i="2"/>
  <c r="AE77" i="2" s="1"/>
  <c r="Q77" i="2"/>
  <c r="O78" i="2"/>
  <c r="P78" i="2"/>
  <c r="AE78" i="2" s="1"/>
  <c r="Q78" i="2"/>
  <c r="O79" i="2"/>
  <c r="P79" i="2"/>
  <c r="AE79" i="2" s="1"/>
  <c r="Q79" i="2"/>
  <c r="O80" i="2"/>
  <c r="P80" i="2"/>
  <c r="AE80" i="2" s="1"/>
  <c r="Q80" i="2"/>
  <c r="O81" i="2"/>
  <c r="P81" i="2"/>
  <c r="Q81" i="2"/>
  <c r="O82" i="2"/>
  <c r="P82" i="2"/>
  <c r="Q82" i="2"/>
  <c r="O83" i="2"/>
  <c r="P83" i="2"/>
  <c r="AE83" i="2" s="1"/>
  <c r="Q83" i="2"/>
  <c r="O84" i="2"/>
  <c r="P84" i="2"/>
  <c r="AE84" i="2" s="1"/>
  <c r="Q84" i="2"/>
  <c r="O85" i="2"/>
  <c r="P85" i="2"/>
  <c r="AE85" i="2" s="1"/>
  <c r="Q85" i="2"/>
  <c r="O86" i="2"/>
  <c r="A86" i="2" s="1"/>
  <c r="AJ86" i="2" s="1"/>
  <c r="P86" i="2"/>
  <c r="Q86" i="2"/>
  <c r="O87" i="2"/>
  <c r="P87" i="2"/>
  <c r="AE87" i="2" s="1"/>
  <c r="Q87" i="2"/>
  <c r="O88" i="2"/>
  <c r="A88" i="2" s="1"/>
  <c r="AJ88" i="2" s="1"/>
  <c r="P88" i="2"/>
  <c r="Q88" i="2"/>
  <c r="O89" i="2"/>
  <c r="P89" i="2"/>
  <c r="AE89" i="2" s="1"/>
  <c r="Q89" i="2"/>
  <c r="O90" i="2"/>
  <c r="P90" i="2"/>
  <c r="Q90" i="2"/>
  <c r="O91" i="2"/>
  <c r="P91" i="2"/>
  <c r="Q91" i="2"/>
  <c r="O92" i="2"/>
  <c r="P92" i="2"/>
  <c r="Q92" i="2"/>
  <c r="O93" i="2"/>
  <c r="P93" i="2"/>
  <c r="AE93" i="2" s="1"/>
  <c r="Q93" i="2"/>
  <c r="O94" i="2"/>
  <c r="P94" i="2"/>
  <c r="Q94" i="2"/>
  <c r="O95" i="2"/>
  <c r="P95" i="2"/>
  <c r="Q95" i="2"/>
  <c r="O96" i="2"/>
  <c r="P96" i="2"/>
  <c r="AE96" i="2" s="1"/>
  <c r="Q96" i="2"/>
  <c r="O97" i="2"/>
  <c r="P97" i="2"/>
  <c r="AE97" i="2" s="1"/>
  <c r="Q97" i="2"/>
  <c r="O98" i="2"/>
  <c r="P98" i="2"/>
  <c r="AE98" i="2" s="1"/>
  <c r="Q98" i="2"/>
  <c r="O99" i="2"/>
  <c r="P99" i="2"/>
  <c r="Q99" i="2"/>
  <c r="O100" i="2"/>
  <c r="P100" i="2"/>
  <c r="Q100" i="2"/>
  <c r="O101" i="2"/>
  <c r="P101" i="2"/>
  <c r="AE101" i="2" s="1"/>
  <c r="Q101" i="2"/>
  <c r="O102" i="2"/>
  <c r="P102" i="2"/>
  <c r="Q102" i="2"/>
  <c r="A102" i="2" s="1"/>
  <c r="AJ102" i="2" s="1"/>
  <c r="O103" i="2"/>
  <c r="A103" i="2" s="1"/>
  <c r="AJ103" i="2" s="1"/>
  <c r="P103" i="2"/>
  <c r="Q103" i="2"/>
  <c r="O104" i="2"/>
  <c r="P104" i="2"/>
  <c r="AE104" i="2" s="1"/>
  <c r="Q104" i="2"/>
  <c r="O105" i="2"/>
  <c r="P105" i="2"/>
  <c r="AE105" i="2" s="1"/>
  <c r="Q105" i="2"/>
  <c r="O106" i="2"/>
  <c r="P106" i="2"/>
  <c r="Q106" i="2"/>
  <c r="O107" i="2"/>
  <c r="P107" i="2"/>
  <c r="AE107" i="2" s="1"/>
  <c r="Q107" i="2"/>
  <c r="O108" i="2"/>
  <c r="P108" i="2"/>
  <c r="AE108" i="2" s="1"/>
  <c r="Q108" i="2"/>
  <c r="O109" i="2"/>
  <c r="P109" i="2"/>
  <c r="AE109" i="2" s="1"/>
  <c r="Q109" i="2"/>
  <c r="O110" i="2"/>
  <c r="P110" i="2"/>
  <c r="AE110" i="2" s="1"/>
  <c r="Q110" i="2"/>
  <c r="O111" i="2"/>
  <c r="P111" i="2"/>
  <c r="Q111" i="2"/>
  <c r="O112" i="2"/>
  <c r="P112" i="2"/>
  <c r="AE112" i="2" s="1"/>
  <c r="Q112" i="2"/>
  <c r="O113" i="2"/>
  <c r="P113" i="2"/>
  <c r="AE113" i="2" s="1"/>
  <c r="Q113" i="2"/>
  <c r="O114" i="2"/>
  <c r="P114" i="2"/>
  <c r="Q114" i="2"/>
  <c r="O115" i="2"/>
  <c r="A115" i="2" s="1"/>
  <c r="AJ115" i="2" s="1"/>
  <c r="P115" i="2"/>
  <c r="Q115" i="2"/>
  <c r="O116" i="2"/>
  <c r="P116" i="2"/>
  <c r="Q116" i="2"/>
  <c r="O117" i="2"/>
  <c r="P117" i="2"/>
  <c r="AE117" i="2" s="1"/>
  <c r="Q117" i="2"/>
  <c r="O118" i="2"/>
  <c r="P118" i="2"/>
  <c r="AE118" i="2" s="1"/>
  <c r="Q118" i="2"/>
  <c r="O119" i="2"/>
  <c r="P119" i="2"/>
  <c r="AE119" i="2" s="1"/>
  <c r="Q119" i="2"/>
  <c r="O120" i="2"/>
  <c r="P120" i="2"/>
  <c r="Q120" i="2"/>
  <c r="O121" i="2"/>
  <c r="P121" i="2"/>
  <c r="AE121" i="2" s="1"/>
  <c r="Q121" i="2"/>
  <c r="O122" i="2"/>
  <c r="P122" i="2"/>
  <c r="AE122" i="2" s="1"/>
  <c r="Q122" i="2"/>
  <c r="O123" i="2"/>
  <c r="P123" i="2"/>
  <c r="Q123" i="2"/>
  <c r="O124" i="2"/>
  <c r="P124" i="2"/>
  <c r="Q124" i="2"/>
  <c r="O125" i="2"/>
  <c r="P125" i="2"/>
  <c r="AE125" i="2" s="1"/>
  <c r="Q125" i="2"/>
  <c r="O126" i="2"/>
  <c r="P126" i="2"/>
  <c r="AE126" i="2" s="1"/>
  <c r="Q126" i="2"/>
  <c r="O127" i="2"/>
  <c r="P127" i="2"/>
  <c r="AE127" i="2" s="1"/>
  <c r="Q127" i="2"/>
  <c r="O128" i="2"/>
  <c r="P128" i="2"/>
  <c r="AE128" i="2" s="1"/>
  <c r="Q128" i="2"/>
  <c r="O129" i="2"/>
  <c r="P129" i="2"/>
  <c r="Q129" i="2"/>
  <c r="O130" i="2"/>
  <c r="P130" i="2"/>
  <c r="AE130" i="2" s="1"/>
  <c r="Q130" i="2"/>
  <c r="O131" i="2"/>
  <c r="P131" i="2"/>
  <c r="AE131" i="2" s="1"/>
  <c r="Q131" i="2"/>
  <c r="O132" i="2"/>
  <c r="P132" i="2"/>
  <c r="Q132" i="2"/>
  <c r="O133" i="2"/>
  <c r="P133" i="2"/>
  <c r="AE133" i="2" s="1"/>
  <c r="Q133" i="2"/>
  <c r="O134" i="2"/>
  <c r="P134" i="2"/>
  <c r="AE134" i="2" s="1"/>
  <c r="Q134" i="2"/>
  <c r="O135" i="2"/>
  <c r="P135" i="2"/>
  <c r="AE135" i="2" s="1"/>
  <c r="Q135" i="2"/>
  <c r="O136" i="2"/>
  <c r="P136" i="2"/>
  <c r="AE136" i="2" s="1"/>
  <c r="Q136" i="2"/>
  <c r="O137" i="2"/>
  <c r="P137" i="2"/>
  <c r="AE137" i="2" s="1"/>
  <c r="Q137" i="2"/>
  <c r="O138" i="2"/>
  <c r="A138" i="2" s="1"/>
  <c r="AJ138" i="2" s="1"/>
  <c r="P138" i="2"/>
  <c r="AE138" i="2" s="1"/>
  <c r="Q138" i="2"/>
  <c r="O139" i="2"/>
  <c r="P139" i="2"/>
  <c r="Q139" i="2"/>
  <c r="O140" i="2"/>
  <c r="P140" i="2"/>
  <c r="Q140" i="2"/>
  <c r="O141" i="2"/>
  <c r="P141" i="2"/>
  <c r="AE141" i="2" s="1"/>
  <c r="Q141" i="2"/>
  <c r="O142" i="2"/>
  <c r="P142" i="2"/>
  <c r="A142" i="2" s="1"/>
  <c r="AJ142" i="2" s="1"/>
  <c r="Q142" i="2"/>
  <c r="O143" i="2"/>
  <c r="P143" i="2"/>
  <c r="AE143" i="2" s="1"/>
  <c r="Q143" i="2"/>
  <c r="O144" i="2"/>
  <c r="P144" i="2"/>
  <c r="Q144" i="2"/>
  <c r="O145" i="2"/>
  <c r="P145" i="2"/>
  <c r="Q145" i="2"/>
  <c r="O146" i="2"/>
  <c r="P146" i="2"/>
  <c r="AE146" i="2" s="1"/>
  <c r="Q146" i="2"/>
  <c r="O147" i="2"/>
  <c r="P147" i="2"/>
  <c r="Q147" i="2"/>
  <c r="A147" i="2" s="1"/>
  <c r="AJ147" i="2" s="1"/>
  <c r="O148" i="2"/>
  <c r="P148" i="2"/>
  <c r="Q148" i="2"/>
  <c r="O149" i="2"/>
  <c r="P149" i="2"/>
  <c r="AE149" i="2" s="1"/>
  <c r="Q149" i="2"/>
  <c r="O150" i="2"/>
  <c r="P150" i="2"/>
  <c r="AE150" i="2" s="1"/>
  <c r="Q150" i="2"/>
  <c r="O151" i="2"/>
  <c r="P151" i="2"/>
  <c r="AE151" i="2" s="1"/>
  <c r="Q151" i="2"/>
  <c r="O152" i="2"/>
  <c r="P152" i="2"/>
  <c r="Q152" i="2"/>
  <c r="O153" i="2"/>
  <c r="A153" i="2" s="1"/>
  <c r="AJ153" i="2" s="1"/>
  <c r="P153" i="2"/>
  <c r="Q153" i="2"/>
  <c r="O154" i="2"/>
  <c r="P154" i="2"/>
  <c r="AE154" i="2" s="1"/>
  <c r="Q154" i="2"/>
  <c r="O155" i="2"/>
  <c r="P155" i="2"/>
  <c r="Q155" i="2"/>
  <c r="O156" i="2"/>
  <c r="P156" i="2"/>
  <c r="AE156" i="2" s="1"/>
  <c r="Q156" i="2"/>
  <c r="O157" i="2"/>
  <c r="P157" i="2"/>
  <c r="AE157" i="2" s="1"/>
  <c r="Q157" i="2"/>
  <c r="O158" i="2"/>
  <c r="P158" i="2"/>
  <c r="Q158" i="2"/>
  <c r="O159" i="2"/>
  <c r="P159" i="2"/>
  <c r="AE159" i="2" s="1"/>
  <c r="Q159" i="2"/>
  <c r="O160" i="2"/>
  <c r="P160" i="2"/>
  <c r="Q160" i="2"/>
  <c r="O161" i="2"/>
  <c r="P161" i="2"/>
  <c r="Q161" i="2"/>
  <c r="O162" i="2"/>
  <c r="P162" i="2"/>
  <c r="AE162" i="2" s="1"/>
  <c r="Q162" i="2"/>
  <c r="O163" i="2"/>
  <c r="P163" i="2"/>
  <c r="Q163" i="2"/>
  <c r="A163" i="2" s="1"/>
  <c r="AJ163" i="2" s="1"/>
  <c r="O164" i="2"/>
  <c r="P164" i="2"/>
  <c r="AE164" i="2" s="1"/>
  <c r="Q164" i="2"/>
  <c r="O165" i="2"/>
  <c r="P165" i="2"/>
  <c r="Q165" i="2"/>
  <c r="O166" i="2"/>
  <c r="P166" i="2"/>
  <c r="AE166" i="2" s="1"/>
  <c r="Q166" i="2"/>
  <c r="O167" i="2"/>
  <c r="P167" i="2"/>
  <c r="AE167" i="2" s="1"/>
  <c r="Q167" i="2"/>
  <c r="O168" i="2"/>
  <c r="P168" i="2"/>
  <c r="Q168" i="2"/>
  <c r="O169" i="2"/>
  <c r="P169" i="2"/>
  <c r="AE169" i="2" s="1"/>
  <c r="Q169" i="2"/>
  <c r="O170" i="2"/>
  <c r="P170" i="2"/>
  <c r="AE170" i="2" s="1"/>
  <c r="Q170" i="2"/>
  <c r="O171" i="2"/>
  <c r="P171" i="2"/>
  <c r="Q171" i="2"/>
  <c r="O172" i="2"/>
  <c r="P172" i="2"/>
  <c r="AE172" i="2" s="1"/>
  <c r="Q172" i="2"/>
  <c r="O173" i="2"/>
  <c r="P173" i="2"/>
  <c r="AE173" i="2" s="1"/>
  <c r="Q173" i="2"/>
  <c r="O174" i="2"/>
  <c r="P174" i="2"/>
  <c r="Q174" i="2"/>
  <c r="O175" i="2"/>
  <c r="P175" i="2"/>
  <c r="Q175" i="2"/>
  <c r="O176" i="2"/>
  <c r="A176" i="2" s="1"/>
  <c r="AJ176" i="2" s="1"/>
  <c r="P176" i="2"/>
  <c r="Q176" i="2"/>
  <c r="O177" i="2"/>
  <c r="P177" i="2"/>
  <c r="Q177" i="2"/>
  <c r="O178" i="2"/>
  <c r="P178" i="2"/>
  <c r="AE178" i="2" s="1"/>
  <c r="Q178" i="2"/>
  <c r="O179" i="2"/>
  <c r="P179" i="2"/>
  <c r="Q179" i="2"/>
  <c r="O180" i="2"/>
  <c r="P180" i="2"/>
  <c r="Q180" i="2"/>
  <c r="O181" i="2"/>
  <c r="P181" i="2"/>
  <c r="Q181" i="2"/>
  <c r="O182" i="2"/>
  <c r="P182" i="2"/>
  <c r="AE182" i="2" s="1"/>
  <c r="Q182" i="2"/>
  <c r="O183" i="2"/>
  <c r="P183" i="2"/>
  <c r="AE183" i="2" s="1"/>
  <c r="Q183" i="2"/>
  <c r="O184" i="2"/>
  <c r="P184" i="2"/>
  <c r="AE184" i="2" s="1"/>
  <c r="Q184" i="2"/>
  <c r="O185" i="2"/>
  <c r="P185" i="2"/>
  <c r="Q185" i="2"/>
  <c r="O186" i="2"/>
  <c r="P186" i="2"/>
  <c r="AE186" i="2" s="1"/>
  <c r="Q186" i="2"/>
  <c r="O187" i="2"/>
  <c r="P187" i="2"/>
  <c r="AE187" i="2" s="1"/>
  <c r="Q187" i="2"/>
  <c r="O188" i="2"/>
  <c r="P188" i="2"/>
  <c r="Q188" i="2"/>
  <c r="O189" i="2"/>
  <c r="P189" i="2"/>
  <c r="AE189" i="2" s="1"/>
  <c r="Q189" i="2"/>
  <c r="O190" i="2"/>
  <c r="P190" i="2"/>
  <c r="AE190" i="2" s="1"/>
  <c r="Q190" i="2"/>
  <c r="O191" i="2"/>
  <c r="P191" i="2"/>
  <c r="AE191" i="2" s="1"/>
  <c r="Q191" i="2"/>
  <c r="O192" i="2"/>
  <c r="P192" i="2"/>
  <c r="Q192" i="2"/>
  <c r="O193" i="2"/>
  <c r="P193" i="2"/>
  <c r="AE193" i="2" s="1"/>
  <c r="Q193" i="2"/>
  <c r="O194" i="2"/>
  <c r="P194" i="2"/>
  <c r="AE194" i="2" s="1"/>
  <c r="Q194" i="2"/>
  <c r="O195" i="2"/>
  <c r="A195" i="2" s="1"/>
  <c r="AJ195" i="2" s="1"/>
  <c r="P195" i="2"/>
  <c r="Q195" i="2"/>
  <c r="O196" i="2"/>
  <c r="P196" i="2"/>
  <c r="Q196" i="2"/>
  <c r="O197" i="2"/>
  <c r="P197" i="2"/>
  <c r="Q197" i="2"/>
  <c r="O198" i="2"/>
  <c r="P198" i="2"/>
  <c r="AE198" i="2" s="1"/>
  <c r="Q198" i="2"/>
  <c r="O199" i="2"/>
  <c r="P199" i="2"/>
  <c r="AE199" i="2" s="1"/>
  <c r="Q199" i="2"/>
  <c r="O200" i="2"/>
  <c r="A200" i="2" s="1"/>
  <c r="AJ200" i="2" s="1"/>
  <c r="P200" i="2"/>
  <c r="Q200" i="2"/>
  <c r="O201" i="2"/>
  <c r="P201" i="2"/>
  <c r="AE201" i="2" s="1"/>
  <c r="Q201" i="2"/>
  <c r="O202" i="2"/>
  <c r="P202" i="2"/>
  <c r="Q202" i="2"/>
  <c r="A202" i="2"/>
  <c r="AJ202" i="2" s="1"/>
  <c r="O203" i="2"/>
  <c r="P203" i="2"/>
  <c r="AE203" i="2" s="1"/>
  <c r="Q203" i="2"/>
  <c r="O204" i="2"/>
  <c r="P204" i="2"/>
  <c r="AE204" i="2" s="1"/>
  <c r="Q204" i="2"/>
  <c r="O205" i="2"/>
  <c r="P205" i="2"/>
  <c r="AE205" i="2" s="1"/>
  <c r="Q205" i="2"/>
  <c r="O206" i="2"/>
  <c r="P206" i="2"/>
  <c r="AE206" i="2" s="1"/>
  <c r="Q206" i="2"/>
  <c r="O207" i="2"/>
  <c r="P207" i="2"/>
  <c r="Q207" i="2"/>
  <c r="O208" i="2"/>
  <c r="P208" i="2"/>
  <c r="AE208" i="2" s="1"/>
  <c r="Q208" i="2"/>
  <c r="O209" i="2"/>
  <c r="P209" i="2"/>
  <c r="AE209" i="2" s="1"/>
  <c r="Q209" i="2"/>
  <c r="O210" i="2"/>
  <c r="P210" i="2"/>
  <c r="AE210" i="2" s="1"/>
  <c r="Q210" i="2"/>
  <c r="O211" i="2"/>
  <c r="P211" i="2"/>
  <c r="Q211" i="2"/>
  <c r="O212" i="2"/>
  <c r="P212" i="2"/>
  <c r="Q212" i="2"/>
  <c r="O213" i="2"/>
  <c r="P213" i="2"/>
  <c r="AE213" i="2" s="1"/>
  <c r="Q213" i="2"/>
  <c r="O214" i="2"/>
  <c r="P214" i="2"/>
  <c r="AE214" i="2" s="1"/>
  <c r="Q214" i="2"/>
  <c r="O215" i="2"/>
  <c r="A215" i="2" s="1"/>
  <c r="AJ215" i="2" s="1"/>
  <c r="P215" i="2"/>
  <c r="Q215" i="2"/>
  <c r="O216" i="2"/>
  <c r="P216" i="2"/>
  <c r="Q216" i="2"/>
  <c r="O217" i="2"/>
  <c r="P217" i="2"/>
  <c r="AE217" i="2" s="1"/>
  <c r="Q217" i="2"/>
  <c r="O218" i="2"/>
  <c r="P218" i="2"/>
  <c r="Q218" i="2"/>
  <c r="A218" i="2" s="1"/>
  <c r="AJ218" i="2" s="1"/>
  <c r="O219" i="2"/>
  <c r="P219" i="2"/>
  <c r="AE219" i="2" s="1"/>
  <c r="Q219" i="2"/>
  <c r="O220" i="2"/>
  <c r="P220" i="2"/>
  <c r="Q220" i="2"/>
  <c r="O221" i="2"/>
  <c r="P221" i="2"/>
  <c r="AE221" i="2" s="1"/>
  <c r="Q221" i="2"/>
  <c r="O222" i="2"/>
  <c r="P222" i="2"/>
  <c r="AE222" i="2" s="1"/>
  <c r="Q222" i="2"/>
  <c r="A222" i="2" s="1"/>
  <c r="AJ222" i="2" s="1"/>
  <c r="O223" i="2"/>
  <c r="P223" i="2"/>
  <c r="AE223" i="2" s="1"/>
  <c r="Q223" i="2"/>
  <c r="O224" i="2"/>
  <c r="P224" i="2"/>
  <c r="Q224" i="2"/>
  <c r="O225" i="2"/>
  <c r="P225" i="2"/>
  <c r="AE225" i="2" s="1"/>
  <c r="Q225" i="2"/>
  <c r="O226" i="2"/>
  <c r="P226" i="2"/>
  <c r="Q226" i="2"/>
  <c r="O227" i="2"/>
  <c r="P227" i="2"/>
  <c r="Q227" i="2"/>
  <c r="A227" i="2" s="1"/>
  <c r="AJ227" i="2" s="1"/>
  <c r="O228" i="2"/>
  <c r="P228" i="2"/>
  <c r="Q228" i="2"/>
  <c r="O229" i="2"/>
  <c r="P229" i="2"/>
  <c r="AE229" i="2" s="1"/>
  <c r="Q229" i="2"/>
  <c r="O230" i="2"/>
  <c r="P230" i="2"/>
  <c r="AE230" i="2" s="1"/>
  <c r="Q230" i="2"/>
  <c r="O231" i="2"/>
  <c r="P231" i="2"/>
  <c r="AE231" i="2" s="1"/>
  <c r="Q231" i="2"/>
  <c r="O232" i="2"/>
  <c r="P232" i="2"/>
  <c r="AE232" i="2" s="1"/>
  <c r="Q232" i="2"/>
  <c r="O233" i="2"/>
  <c r="P233" i="2"/>
  <c r="AE233" i="2" s="1"/>
  <c r="Q233" i="2"/>
  <c r="O234" i="2"/>
  <c r="P234" i="2"/>
  <c r="AE234" i="2" s="1"/>
  <c r="Q234" i="2"/>
  <c r="AN234" i="2"/>
  <c r="AM234" i="2"/>
  <c r="AL234" i="2"/>
  <c r="AK234" i="2"/>
  <c r="AN233" i="2"/>
  <c r="AM233" i="2"/>
  <c r="AL233" i="2"/>
  <c r="AK233" i="2"/>
  <c r="AN232" i="2"/>
  <c r="AM232" i="2"/>
  <c r="AL232" i="2"/>
  <c r="AK232" i="2"/>
  <c r="AN231" i="2"/>
  <c r="AM231" i="2"/>
  <c r="AL231" i="2"/>
  <c r="AK231" i="2"/>
  <c r="AN230" i="2"/>
  <c r="AM230" i="2"/>
  <c r="AL230" i="2"/>
  <c r="AK230" i="2"/>
  <c r="AN229" i="2"/>
  <c r="AM229" i="2"/>
  <c r="AL229" i="2"/>
  <c r="AK229" i="2"/>
  <c r="AN228" i="2"/>
  <c r="AM228" i="2"/>
  <c r="AL228" i="2"/>
  <c r="AK228" i="2"/>
  <c r="AN227" i="2"/>
  <c r="AM227" i="2"/>
  <c r="AL227" i="2"/>
  <c r="AK227" i="2"/>
  <c r="AN226" i="2"/>
  <c r="AM226" i="2"/>
  <c r="AL226" i="2"/>
  <c r="AK226" i="2"/>
  <c r="AN225" i="2"/>
  <c r="AM225" i="2"/>
  <c r="AL225" i="2"/>
  <c r="AK225" i="2"/>
  <c r="AN224" i="2"/>
  <c r="AM224" i="2"/>
  <c r="AL224" i="2"/>
  <c r="AK224" i="2"/>
  <c r="AN223" i="2"/>
  <c r="AM223" i="2"/>
  <c r="AL223" i="2"/>
  <c r="AK223" i="2"/>
  <c r="AN222" i="2"/>
  <c r="AM222" i="2"/>
  <c r="AL222" i="2"/>
  <c r="AK222" i="2"/>
  <c r="AN221" i="2"/>
  <c r="AM221" i="2"/>
  <c r="AL221" i="2"/>
  <c r="AK221" i="2"/>
  <c r="AN220" i="2"/>
  <c r="AM220" i="2"/>
  <c r="AL220" i="2"/>
  <c r="AK220" i="2"/>
  <c r="AN219" i="2"/>
  <c r="AM219" i="2"/>
  <c r="AL219" i="2"/>
  <c r="AK219" i="2"/>
  <c r="AN218" i="2"/>
  <c r="AM218" i="2"/>
  <c r="AL218" i="2"/>
  <c r="AK218" i="2"/>
  <c r="AN217" i="2"/>
  <c r="AM217" i="2"/>
  <c r="AL217" i="2"/>
  <c r="AK217" i="2"/>
  <c r="AN216" i="2"/>
  <c r="AM216" i="2"/>
  <c r="AL216" i="2"/>
  <c r="AK216" i="2"/>
  <c r="AN215" i="2"/>
  <c r="AM215" i="2"/>
  <c r="AL215" i="2"/>
  <c r="AK215" i="2"/>
  <c r="AN214" i="2"/>
  <c r="AM214" i="2"/>
  <c r="AL214" i="2"/>
  <c r="AK214" i="2"/>
  <c r="AN213" i="2"/>
  <c r="AM213" i="2"/>
  <c r="AL213" i="2"/>
  <c r="AK213" i="2"/>
  <c r="AN212" i="2"/>
  <c r="AM212" i="2"/>
  <c r="AL212" i="2"/>
  <c r="AK212" i="2"/>
  <c r="AN211" i="2"/>
  <c r="AM211" i="2"/>
  <c r="AL211" i="2"/>
  <c r="AK211" i="2"/>
  <c r="AN210" i="2"/>
  <c r="AM210" i="2"/>
  <c r="AL210" i="2"/>
  <c r="AK210" i="2"/>
  <c r="AN209" i="2"/>
  <c r="AM209" i="2"/>
  <c r="AL209" i="2"/>
  <c r="AK209" i="2"/>
  <c r="AN208" i="2"/>
  <c r="AM208" i="2"/>
  <c r="AL208" i="2"/>
  <c r="AK208" i="2"/>
  <c r="AN207" i="2"/>
  <c r="AM207" i="2"/>
  <c r="AL207" i="2"/>
  <c r="AK207" i="2"/>
  <c r="AN206" i="2"/>
  <c r="AM206" i="2"/>
  <c r="AL206" i="2"/>
  <c r="AK206" i="2"/>
  <c r="AN205" i="2"/>
  <c r="AM205" i="2"/>
  <c r="AL205" i="2"/>
  <c r="AK205" i="2"/>
  <c r="AN204" i="2"/>
  <c r="AM204" i="2"/>
  <c r="AL204" i="2"/>
  <c r="AK204" i="2"/>
  <c r="AN203" i="2"/>
  <c r="AM203" i="2"/>
  <c r="AL203" i="2"/>
  <c r="AK203" i="2"/>
  <c r="AN202" i="2"/>
  <c r="AM202" i="2"/>
  <c r="AL202" i="2"/>
  <c r="AK202" i="2"/>
  <c r="AN201" i="2"/>
  <c r="AM201" i="2"/>
  <c r="AL201" i="2"/>
  <c r="AK201" i="2"/>
  <c r="AN200" i="2"/>
  <c r="AM200" i="2"/>
  <c r="AL200" i="2"/>
  <c r="AK200" i="2"/>
  <c r="AN199" i="2"/>
  <c r="AM199" i="2"/>
  <c r="AL199" i="2"/>
  <c r="AK199" i="2"/>
  <c r="AN198" i="2"/>
  <c r="AM198" i="2"/>
  <c r="AL198" i="2"/>
  <c r="AK198" i="2"/>
  <c r="AN197" i="2"/>
  <c r="AM197" i="2"/>
  <c r="AL197" i="2"/>
  <c r="AK197" i="2"/>
  <c r="AN196" i="2"/>
  <c r="AM196" i="2"/>
  <c r="AL196" i="2"/>
  <c r="AK196" i="2"/>
  <c r="AN195" i="2"/>
  <c r="AM195" i="2"/>
  <c r="AL195" i="2"/>
  <c r="AK195" i="2"/>
  <c r="AN194" i="2"/>
  <c r="AM194" i="2"/>
  <c r="AL194" i="2"/>
  <c r="AK194" i="2"/>
  <c r="AN193" i="2"/>
  <c r="AM193" i="2"/>
  <c r="AL193" i="2"/>
  <c r="AK193" i="2"/>
  <c r="AN192" i="2"/>
  <c r="AM192" i="2"/>
  <c r="AL192" i="2"/>
  <c r="AK192" i="2"/>
  <c r="AN191" i="2"/>
  <c r="AM191" i="2"/>
  <c r="AL191" i="2"/>
  <c r="AK191" i="2"/>
  <c r="AN190" i="2"/>
  <c r="AM190" i="2"/>
  <c r="AL190" i="2"/>
  <c r="AK190" i="2"/>
  <c r="AN189" i="2"/>
  <c r="AM189" i="2"/>
  <c r="AL189" i="2"/>
  <c r="AK189" i="2"/>
  <c r="AN188" i="2"/>
  <c r="AM188" i="2"/>
  <c r="AL188" i="2"/>
  <c r="AK188" i="2"/>
  <c r="AN187" i="2"/>
  <c r="AM187" i="2"/>
  <c r="AL187" i="2"/>
  <c r="AK187" i="2"/>
  <c r="AN186" i="2"/>
  <c r="AM186" i="2"/>
  <c r="AL186" i="2"/>
  <c r="AK186" i="2"/>
  <c r="AN185" i="2"/>
  <c r="AM185" i="2"/>
  <c r="AL185" i="2"/>
  <c r="AK185" i="2"/>
  <c r="AN184" i="2"/>
  <c r="AM184" i="2"/>
  <c r="AL184" i="2"/>
  <c r="AK184" i="2"/>
  <c r="AN183" i="2"/>
  <c r="AM183" i="2"/>
  <c r="AL183" i="2"/>
  <c r="AK183" i="2"/>
  <c r="AN182" i="2"/>
  <c r="AM182" i="2"/>
  <c r="AL182" i="2"/>
  <c r="AK182" i="2"/>
  <c r="AN181" i="2"/>
  <c r="AM181" i="2"/>
  <c r="AL181" i="2"/>
  <c r="AK181" i="2"/>
  <c r="AN180" i="2"/>
  <c r="AM180" i="2"/>
  <c r="AL180" i="2"/>
  <c r="AK180" i="2"/>
  <c r="AN179" i="2"/>
  <c r="AM179" i="2"/>
  <c r="AL179" i="2"/>
  <c r="AK179" i="2"/>
  <c r="AN178" i="2"/>
  <c r="AM178" i="2"/>
  <c r="AL178" i="2"/>
  <c r="AK178" i="2"/>
  <c r="AN177" i="2"/>
  <c r="AM177" i="2"/>
  <c r="AL177" i="2"/>
  <c r="AK177" i="2"/>
  <c r="AN176" i="2"/>
  <c r="AM176" i="2"/>
  <c r="AL176" i="2"/>
  <c r="AK176" i="2"/>
  <c r="AN175" i="2"/>
  <c r="AM175" i="2"/>
  <c r="AL175" i="2"/>
  <c r="AK175" i="2"/>
  <c r="AN174" i="2"/>
  <c r="AM174" i="2"/>
  <c r="AL174" i="2"/>
  <c r="AK174" i="2"/>
  <c r="AN173" i="2"/>
  <c r="AM173" i="2"/>
  <c r="AL173" i="2"/>
  <c r="AK173" i="2"/>
  <c r="AN172" i="2"/>
  <c r="AM172" i="2"/>
  <c r="AL172" i="2"/>
  <c r="AK172" i="2"/>
  <c r="AN171" i="2"/>
  <c r="AM171" i="2"/>
  <c r="AL171" i="2"/>
  <c r="AK171" i="2"/>
  <c r="AN170" i="2"/>
  <c r="AM170" i="2"/>
  <c r="AL170" i="2"/>
  <c r="AK170" i="2"/>
  <c r="AN169" i="2"/>
  <c r="AM169" i="2"/>
  <c r="AL169" i="2"/>
  <c r="AK169" i="2"/>
  <c r="AN168" i="2"/>
  <c r="AM168" i="2"/>
  <c r="AL168" i="2"/>
  <c r="AK168" i="2"/>
  <c r="AN167" i="2"/>
  <c r="AM167" i="2"/>
  <c r="AL167" i="2"/>
  <c r="AK167" i="2"/>
  <c r="AN166" i="2"/>
  <c r="AM166" i="2"/>
  <c r="AL166" i="2"/>
  <c r="AK166" i="2"/>
  <c r="AN165" i="2"/>
  <c r="AM165" i="2"/>
  <c r="AL165" i="2"/>
  <c r="AK165" i="2"/>
  <c r="AN164" i="2"/>
  <c r="AM164" i="2"/>
  <c r="AL164" i="2"/>
  <c r="AK164" i="2"/>
  <c r="AN163" i="2"/>
  <c r="AM163" i="2"/>
  <c r="AL163" i="2"/>
  <c r="AK163" i="2"/>
  <c r="AN162" i="2"/>
  <c r="AM162" i="2"/>
  <c r="AL162" i="2"/>
  <c r="AK162" i="2"/>
  <c r="AN161" i="2"/>
  <c r="AM161" i="2"/>
  <c r="AL161" i="2"/>
  <c r="AK161" i="2"/>
  <c r="AN160" i="2"/>
  <c r="AM160" i="2"/>
  <c r="AL160" i="2"/>
  <c r="AK160" i="2"/>
  <c r="AN159" i="2"/>
  <c r="AM159" i="2"/>
  <c r="AL159" i="2"/>
  <c r="AK159" i="2"/>
  <c r="AN158" i="2"/>
  <c r="AM158" i="2"/>
  <c r="AL158" i="2"/>
  <c r="AK158" i="2"/>
  <c r="AN157" i="2"/>
  <c r="AM157" i="2"/>
  <c r="AL157" i="2"/>
  <c r="AK157" i="2"/>
  <c r="AN156" i="2"/>
  <c r="AM156" i="2"/>
  <c r="AL156" i="2"/>
  <c r="AK156" i="2"/>
  <c r="AN155" i="2"/>
  <c r="AM155" i="2"/>
  <c r="AL155" i="2"/>
  <c r="AK155" i="2"/>
  <c r="AN154" i="2"/>
  <c r="AM154" i="2"/>
  <c r="AL154" i="2"/>
  <c r="AK154" i="2"/>
  <c r="AN153" i="2"/>
  <c r="AM153" i="2"/>
  <c r="AL153" i="2"/>
  <c r="AK153" i="2"/>
  <c r="AN152" i="2"/>
  <c r="AM152" i="2"/>
  <c r="AL152" i="2"/>
  <c r="AK152" i="2"/>
  <c r="AN151" i="2"/>
  <c r="AM151" i="2"/>
  <c r="AL151" i="2"/>
  <c r="AK151" i="2"/>
  <c r="AN150" i="2"/>
  <c r="AM150" i="2"/>
  <c r="AL150" i="2"/>
  <c r="AK150" i="2"/>
  <c r="AN149" i="2"/>
  <c r="AM149" i="2"/>
  <c r="AL149" i="2"/>
  <c r="AK149" i="2"/>
  <c r="AN148" i="2"/>
  <c r="AM148" i="2"/>
  <c r="AL148" i="2"/>
  <c r="AK148" i="2"/>
  <c r="AN147" i="2"/>
  <c r="AM147" i="2"/>
  <c r="AL147" i="2"/>
  <c r="AK147" i="2"/>
  <c r="AN146" i="2"/>
  <c r="AM146" i="2"/>
  <c r="AL146" i="2"/>
  <c r="AK146" i="2"/>
  <c r="AN145" i="2"/>
  <c r="AM145" i="2"/>
  <c r="AL145" i="2"/>
  <c r="AK145" i="2"/>
  <c r="AN144" i="2"/>
  <c r="AM144" i="2"/>
  <c r="AL144" i="2"/>
  <c r="AK144" i="2"/>
  <c r="AN143" i="2"/>
  <c r="AM143" i="2"/>
  <c r="AL143" i="2"/>
  <c r="AK143" i="2"/>
  <c r="AN142" i="2"/>
  <c r="AM142" i="2"/>
  <c r="AL142" i="2"/>
  <c r="AK142" i="2"/>
  <c r="AN141" i="2"/>
  <c r="AM141" i="2"/>
  <c r="AL141" i="2"/>
  <c r="AK141" i="2"/>
  <c r="AN140" i="2"/>
  <c r="AM140" i="2"/>
  <c r="AL140" i="2"/>
  <c r="AK140" i="2"/>
  <c r="AN139" i="2"/>
  <c r="AM139" i="2"/>
  <c r="AL139" i="2"/>
  <c r="AK139" i="2"/>
  <c r="AN138" i="2"/>
  <c r="AM138" i="2"/>
  <c r="AL138" i="2"/>
  <c r="AK138" i="2"/>
  <c r="AN137" i="2"/>
  <c r="AM137" i="2"/>
  <c r="AL137" i="2"/>
  <c r="AK137" i="2"/>
  <c r="AN136" i="2"/>
  <c r="AM136" i="2"/>
  <c r="AL136" i="2"/>
  <c r="AK136" i="2"/>
  <c r="AN135" i="2"/>
  <c r="AM135" i="2"/>
  <c r="AL135" i="2"/>
  <c r="AK135" i="2"/>
  <c r="AN134" i="2"/>
  <c r="AM134" i="2"/>
  <c r="AL134" i="2"/>
  <c r="AK134" i="2"/>
  <c r="AN133" i="2"/>
  <c r="AM133" i="2"/>
  <c r="AL133" i="2"/>
  <c r="AK133" i="2"/>
  <c r="AN132" i="2"/>
  <c r="AM132" i="2"/>
  <c r="AL132" i="2"/>
  <c r="AK132" i="2"/>
  <c r="AN131" i="2"/>
  <c r="AM131" i="2"/>
  <c r="AL131" i="2"/>
  <c r="AK131" i="2"/>
  <c r="AN130" i="2"/>
  <c r="AM130" i="2"/>
  <c r="AL130" i="2"/>
  <c r="AK130" i="2"/>
  <c r="AN129" i="2"/>
  <c r="AM129" i="2"/>
  <c r="AL129" i="2"/>
  <c r="AK129" i="2"/>
  <c r="AN128" i="2"/>
  <c r="AM128" i="2"/>
  <c r="AL128" i="2"/>
  <c r="AK128" i="2"/>
  <c r="AN127" i="2"/>
  <c r="AM127" i="2"/>
  <c r="AL127" i="2"/>
  <c r="AK127" i="2"/>
  <c r="AN126" i="2"/>
  <c r="AM126" i="2"/>
  <c r="AL126" i="2"/>
  <c r="AK126" i="2"/>
  <c r="AN125" i="2"/>
  <c r="AM125" i="2"/>
  <c r="AL125" i="2"/>
  <c r="AK125" i="2"/>
  <c r="AN124" i="2"/>
  <c r="AM124" i="2"/>
  <c r="AL124" i="2"/>
  <c r="AK124" i="2"/>
  <c r="AN123" i="2"/>
  <c r="AM123" i="2"/>
  <c r="AL123" i="2"/>
  <c r="AK123" i="2"/>
  <c r="AN122" i="2"/>
  <c r="AM122" i="2"/>
  <c r="AL122" i="2"/>
  <c r="AK122" i="2"/>
  <c r="AN121" i="2"/>
  <c r="AM121" i="2"/>
  <c r="AL121" i="2"/>
  <c r="AK121" i="2"/>
  <c r="AN120" i="2"/>
  <c r="AM120" i="2"/>
  <c r="AL120" i="2"/>
  <c r="AK120" i="2"/>
  <c r="AN119" i="2"/>
  <c r="AM119" i="2"/>
  <c r="AL119" i="2"/>
  <c r="AK119" i="2"/>
  <c r="AN118" i="2"/>
  <c r="AM118" i="2"/>
  <c r="AL118" i="2"/>
  <c r="AK118" i="2"/>
  <c r="AN117" i="2"/>
  <c r="AM117" i="2"/>
  <c r="AL117" i="2"/>
  <c r="AK117" i="2"/>
  <c r="AN116" i="2"/>
  <c r="AM116" i="2"/>
  <c r="AL116" i="2"/>
  <c r="AK116" i="2"/>
  <c r="AN115" i="2"/>
  <c r="AM115" i="2"/>
  <c r="AL115" i="2"/>
  <c r="AK115" i="2"/>
  <c r="AN114" i="2"/>
  <c r="AM114" i="2"/>
  <c r="AL114" i="2"/>
  <c r="AK114" i="2"/>
  <c r="AN113" i="2"/>
  <c r="AM113" i="2"/>
  <c r="AL113" i="2"/>
  <c r="AK113" i="2"/>
  <c r="AN112" i="2"/>
  <c r="AM112" i="2"/>
  <c r="AL112" i="2"/>
  <c r="AK112" i="2"/>
  <c r="AN111" i="2"/>
  <c r="AM111" i="2"/>
  <c r="AL111" i="2"/>
  <c r="AK111" i="2"/>
  <c r="AN110" i="2"/>
  <c r="AM110" i="2"/>
  <c r="AL110" i="2"/>
  <c r="AK110" i="2"/>
  <c r="AN109" i="2"/>
  <c r="AM109" i="2"/>
  <c r="AL109" i="2"/>
  <c r="AK109" i="2"/>
  <c r="AN108" i="2"/>
  <c r="AM108" i="2"/>
  <c r="AL108" i="2"/>
  <c r="AK108" i="2"/>
  <c r="AN107" i="2"/>
  <c r="AM107" i="2"/>
  <c r="AL107" i="2"/>
  <c r="AK107" i="2"/>
  <c r="AN106" i="2"/>
  <c r="AM106" i="2"/>
  <c r="AL106" i="2"/>
  <c r="AK106" i="2"/>
  <c r="AN105" i="2"/>
  <c r="AM105" i="2"/>
  <c r="AL105" i="2"/>
  <c r="AK105" i="2"/>
  <c r="AN104" i="2"/>
  <c r="AM104" i="2"/>
  <c r="AL104" i="2"/>
  <c r="AK104" i="2"/>
  <c r="AN103" i="2"/>
  <c r="AM103" i="2"/>
  <c r="AL103" i="2"/>
  <c r="AK103" i="2"/>
  <c r="AN102" i="2"/>
  <c r="AM102" i="2"/>
  <c r="AL102" i="2"/>
  <c r="AK102" i="2"/>
  <c r="AN101" i="2"/>
  <c r="AM101" i="2"/>
  <c r="AL101" i="2"/>
  <c r="AK101" i="2"/>
  <c r="AN100" i="2"/>
  <c r="AM100" i="2"/>
  <c r="AL100" i="2"/>
  <c r="AK100" i="2"/>
  <c r="AN99" i="2"/>
  <c r="AM99" i="2"/>
  <c r="AL99" i="2"/>
  <c r="AK99" i="2"/>
  <c r="AN98" i="2"/>
  <c r="AM98" i="2"/>
  <c r="AL98" i="2"/>
  <c r="AK98" i="2"/>
  <c r="AN97" i="2"/>
  <c r="AM97" i="2"/>
  <c r="AL97" i="2"/>
  <c r="AK97" i="2"/>
  <c r="AN96" i="2"/>
  <c r="AM96" i="2"/>
  <c r="AL96" i="2"/>
  <c r="AK96" i="2"/>
  <c r="AN95" i="2"/>
  <c r="AM95" i="2"/>
  <c r="AL95" i="2"/>
  <c r="AK95" i="2"/>
  <c r="AN94" i="2"/>
  <c r="AM94" i="2"/>
  <c r="AL94" i="2"/>
  <c r="AK94" i="2"/>
  <c r="AN93" i="2"/>
  <c r="AM93" i="2"/>
  <c r="AL93" i="2"/>
  <c r="AK93" i="2"/>
  <c r="AN92" i="2"/>
  <c r="AM92" i="2"/>
  <c r="AL92" i="2"/>
  <c r="AK92" i="2"/>
  <c r="AN91" i="2"/>
  <c r="AM91" i="2"/>
  <c r="AL91" i="2"/>
  <c r="AK91" i="2"/>
  <c r="AN90" i="2"/>
  <c r="AM90" i="2"/>
  <c r="AL90" i="2"/>
  <c r="AK90" i="2"/>
  <c r="AN89" i="2"/>
  <c r="AM89" i="2"/>
  <c r="AL89" i="2"/>
  <c r="AK89" i="2"/>
  <c r="AN88" i="2"/>
  <c r="AM88" i="2"/>
  <c r="AL88" i="2"/>
  <c r="AK88" i="2"/>
  <c r="AN87" i="2"/>
  <c r="AM87" i="2"/>
  <c r="AL87" i="2"/>
  <c r="AK87" i="2"/>
  <c r="AN86" i="2"/>
  <c r="AM86" i="2"/>
  <c r="AL86" i="2"/>
  <c r="AK86" i="2"/>
  <c r="AN85" i="2"/>
  <c r="AM85" i="2"/>
  <c r="AL85" i="2"/>
  <c r="AK85" i="2"/>
  <c r="AN84" i="2"/>
  <c r="AM84" i="2"/>
  <c r="AL84" i="2"/>
  <c r="AK84" i="2"/>
  <c r="AN83" i="2"/>
  <c r="AM83" i="2"/>
  <c r="AL83" i="2"/>
  <c r="AK83" i="2"/>
  <c r="AN82" i="2"/>
  <c r="AM82" i="2"/>
  <c r="AL82" i="2"/>
  <c r="AK82" i="2"/>
  <c r="AN81" i="2"/>
  <c r="AM81" i="2"/>
  <c r="AL81" i="2"/>
  <c r="AK81" i="2"/>
  <c r="AN80" i="2"/>
  <c r="AM80" i="2"/>
  <c r="AL80" i="2"/>
  <c r="AK80" i="2"/>
  <c r="AN79" i="2"/>
  <c r="AM79" i="2"/>
  <c r="AL79" i="2"/>
  <c r="AK79" i="2"/>
  <c r="AN78" i="2"/>
  <c r="AM78" i="2"/>
  <c r="AL78" i="2"/>
  <c r="AK78" i="2"/>
  <c r="AN77" i="2"/>
  <c r="AM77" i="2"/>
  <c r="AL77" i="2"/>
  <c r="AK77" i="2"/>
  <c r="AN76" i="2"/>
  <c r="AM76" i="2"/>
  <c r="AL76" i="2"/>
  <c r="AK76" i="2"/>
  <c r="AN75" i="2"/>
  <c r="AM75" i="2"/>
  <c r="AL75" i="2"/>
  <c r="AK75" i="2"/>
  <c r="AN74" i="2"/>
  <c r="AM74" i="2"/>
  <c r="AL74" i="2"/>
  <c r="AK74" i="2"/>
  <c r="AN73" i="2"/>
  <c r="AM73" i="2"/>
  <c r="AL73" i="2"/>
  <c r="AK73" i="2"/>
  <c r="AN72" i="2"/>
  <c r="AM72" i="2"/>
  <c r="AL72" i="2"/>
  <c r="AK72" i="2"/>
  <c r="AN71" i="2"/>
  <c r="AM71" i="2"/>
  <c r="AL71" i="2"/>
  <c r="AK71" i="2"/>
  <c r="AN70" i="2"/>
  <c r="AM70" i="2"/>
  <c r="AL70" i="2"/>
  <c r="AK70" i="2"/>
  <c r="AN69" i="2"/>
  <c r="AM69" i="2"/>
  <c r="AL69" i="2"/>
  <c r="AK69" i="2"/>
  <c r="AN68" i="2"/>
  <c r="AM68" i="2"/>
  <c r="AL68" i="2"/>
  <c r="AK68" i="2"/>
  <c r="AN67" i="2"/>
  <c r="AM67" i="2"/>
  <c r="AL67" i="2"/>
  <c r="AK67" i="2"/>
  <c r="AN66" i="2"/>
  <c r="AM66" i="2"/>
  <c r="AL66" i="2"/>
  <c r="AK66" i="2"/>
  <c r="AN65" i="2"/>
  <c r="AM65" i="2"/>
  <c r="AL65" i="2"/>
  <c r="AK65" i="2"/>
  <c r="AN64" i="2"/>
  <c r="AM64" i="2"/>
  <c r="AL64" i="2"/>
  <c r="AK64" i="2"/>
  <c r="AN63" i="2"/>
  <c r="AM63" i="2"/>
  <c r="AL63" i="2"/>
  <c r="AK63" i="2"/>
  <c r="AN62" i="2"/>
  <c r="AM62" i="2"/>
  <c r="AL62" i="2"/>
  <c r="AK62" i="2"/>
  <c r="AN61" i="2"/>
  <c r="AM61" i="2"/>
  <c r="AL61" i="2"/>
  <c r="AK61" i="2"/>
  <c r="AN60" i="2"/>
  <c r="AM60" i="2"/>
  <c r="AL60" i="2"/>
  <c r="AK60" i="2"/>
  <c r="AN59" i="2"/>
  <c r="AM59" i="2"/>
  <c r="AL59" i="2"/>
  <c r="AK59" i="2"/>
  <c r="AN58" i="2"/>
  <c r="AM58" i="2"/>
  <c r="AL58" i="2"/>
  <c r="AK58" i="2"/>
  <c r="AN57" i="2"/>
  <c r="AM57" i="2"/>
  <c r="AL57" i="2"/>
  <c r="AK57" i="2"/>
  <c r="AN56" i="2"/>
  <c r="AM56" i="2"/>
  <c r="AL56" i="2"/>
  <c r="AK56" i="2"/>
  <c r="AN55" i="2"/>
  <c r="AM55" i="2"/>
  <c r="AL55" i="2"/>
  <c r="AK55" i="2"/>
  <c r="AN54" i="2"/>
  <c r="AM54" i="2"/>
  <c r="AL54" i="2"/>
  <c r="AK54" i="2"/>
  <c r="AN53" i="2"/>
  <c r="AM53" i="2"/>
  <c r="AL53" i="2"/>
  <c r="AK53" i="2"/>
  <c r="AN52" i="2"/>
  <c r="AM52" i="2"/>
  <c r="AL52" i="2"/>
  <c r="AK52" i="2"/>
  <c r="AN51" i="2"/>
  <c r="AM51" i="2"/>
  <c r="AL51" i="2"/>
  <c r="AK51" i="2"/>
  <c r="AN50" i="2"/>
  <c r="AM50" i="2"/>
  <c r="AL50" i="2"/>
  <c r="AK50" i="2"/>
  <c r="AN49" i="2"/>
  <c r="AM49" i="2"/>
  <c r="AL49" i="2"/>
  <c r="AK49" i="2"/>
  <c r="AN48" i="2"/>
  <c r="AM48" i="2"/>
  <c r="AL48" i="2"/>
  <c r="AK48" i="2"/>
  <c r="AN47" i="2"/>
  <c r="AM47" i="2"/>
  <c r="AL47" i="2"/>
  <c r="AK47" i="2"/>
  <c r="AN46" i="2"/>
  <c r="AM46" i="2"/>
  <c r="AL46" i="2"/>
  <c r="AK46" i="2"/>
  <c r="AN45" i="2"/>
  <c r="AM45" i="2"/>
  <c r="AL45" i="2"/>
  <c r="AK45" i="2"/>
  <c r="AN44" i="2"/>
  <c r="AM44" i="2"/>
  <c r="AL44" i="2"/>
  <c r="AK44" i="2"/>
  <c r="AN43" i="2"/>
  <c r="AM43" i="2"/>
  <c r="AL43" i="2"/>
  <c r="AK43" i="2"/>
  <c r="AN42" i="2"/>
  <c r="AM42" i="2"/>
  <c r="AL42" i="2"/>
  <c r="AK42" i="2"/>
  <c r="AN41" i="2"/>
  <c r="AM41" i="2"/>
  <c r="AL41" i="2"/>
  <c r="AK41" i="2"/>
  <c r="AN40" i="2"/>
  <c r="AM40" i="2"/>
  <c r="AL40" i="2"/>
  <c r="AK40" i="2"/>
  <c r="AN39" i="2"/>
  <c r="AM39" i="2"/>
  <c r="AL39" i="2"/>
  <c r="AK39" i="2"/>
  <c r="AN38" i="2"/>
  <c r="AM38" i="2"/>
  <c r="AL38" i="2"/>
  <c r="AK38" i="2"/>
  <c r="AN37" i="2"/>
  <c r="AM37" i="2"/>
  <c r="AL37" i="2"/>
  <c r="AK37" i="2"/>
  <c r="AN36" i="2"/>
  <c r="AM36" i="2"/>
  <c r="AL36" i="2"/>
  <c r="AK36" i="2"/>
  <c r="AN35" i="2"/>
  <c r="AM35" i="2"/>
  <c r="AL35" i="2"/>
  <c r="AK35" i="2"/>
  <c r="AN34" i="2"/>
  <c r="AM34" i="2"/>
  <c r="AL34" i="2"/>
  <c r="AK34" i="2"/>
  <c r="AN33" i="2"/>
  <c r="AM33" i="2"/>
  <c r="AL33" i="2"/>
  <c r="AK33" i="2"/>
  <c r="AN32" i="2"/>
  <c r="AM32" i="2"/>
  <c r="AL32" i="2"/>
  <c r="AK32" i="2"/>
  <c r="AN31" i="2"/>
  <c r="AM31" i="2"/>
  <c r="AL31" i="2"/>
  <c r="AK31" i="2"/>
  <c r="AN30" i="2"/>
  <c r="AM30" i="2"/>
  <c r="AL30" i="2"/>
  <c r="AK30" i="2"/>
  <c r="AN29" i="2"/>
  <c r="AM29" i="2"/>
  <c r="AL29" i="2"/>
  <c r="AK29" i="2"/>
  <c r="AN28" i="2"/>
  <c r="AM28" i="2"/>
  <c r="AL28" i="2"/>
  <c r="AK28" i="2"/>
  <c r="AN27" i="2"/>
  <c r="AM27" i="2"/>
  <c r="AL27" i="2"/>
  <c r="AK27" i="2"/>
  <c r="AN26" i="2"/>
  <c r="AM26" i="2"/>
  <c r="AL26" i="2"/>
  <c r="AK26" i="2"/>
  <c r="AN25" i="2"/>
  <c r="AM25" i="2"/>
  <c r="AL25" i="2"/>
  <c r="AK25" i="2"/>
  <c r="AN24" i="2"/>
  <c r="AM24" i="2"/>
  <c r="AL24" i="2"/>
  <c r="AK24" i="2"/>
  <c r="AN23" i="2"/>
  <c r="AM23" i="2"/>
  <c r="AL23" i="2"/>
  <c r="AK23" i="2"/>
  <c r="AN22" i="2"/>
  <c r="AM22" i="2"/>
  <c r="AL22" i="2"/>
  <c r="AK22" i="2"/>
  <c r="AN21" i="2"/>
  <c r="AM21" i="2"/>
  <c r="AL21" i="2"/>
  <c r="AK21" i="2"/>
  <c r="AN20" i="2"/>
  <c r="AM20" i="2"/>
  <c r="AL20" i="2"/>
  <c r="AK20" i="2"/>
  <c r="AN19" i="2"/>
  <c r="AM19" i="2"/>
  <c r="AL19" i="2"/>
  <c r="AK19" i="2"/>
  <c r="AN18" i="2"/>
  <c r="AM18" i="2"/>
  <c r="AL18" i="2"/>
  <c r="AK18" i="2"/>
  <c r="AN17" i="2"/>
  <c r="AM17" i="2"/>
  <c r="AL17" i="2"/>
  <c r="AK17" i="2"/>
  <c r="AN16" i="2"/>
  <c r="AM16" i="2"/>
  <c r="AL16" i="2"/>
  <c r="AK16" i="2"/>
  <c r="AN15" i="2"/>
  <c r="AM15" i="2"/>
  <c r="AL15" i="2"/>
  <c r="AK15" i="2"/>
  <c r="AN14" i="2"/>
  <c r="AM14" i="2"/>
  <c r="AL14" i="2"/>
  <c r="AK14" i="2"/>
  <c r="AN13" i="2"/>
  <c r="AM13" i="2"/>
  <c r="AL13" i="2"/>
  <c r="AK13" i="2"/>
  <c r="AN12" i="2"/>
  <c r="AM12" i="2"/>
  <c r="AL12" i="2"/>
  <c r="AK12" i="2"/>
  <c r="AN11" i="2"/>
  <c r="AM11" i="2"/>
  <c r="AL11" i="2"/>
  <c r="AK11" i="2"/>
  <c r="AN10" i="2"/>
  <c r="AM10" i="2"/>
  <c r="AL10" i="2"/>
  <c r="AK10" i="2"/>
  <c r="U10" i="2"/>
  <c r="Y10" i="2"/>
  <c r="U11" i="2"/>
  <c r="Y11" i="2" s="1"/>
  <c r="AG11" i="2" s="1"/>
  <c r="U12" i="2"/>
  <c r="Y12" i="2" s="1"/>
  <c r="AH12" i="2" s="1"/>
  <c r="U13" i="2"/>
  <c r="Y13" i="2" s="1"/>
  <c r="AI13" i="2" s="1"/>
  <c r="U14" i="2"/>
  <c r="Y14" i="2" s="1"/>
  <c r="AA14" i="2" s="1"/>
  <c r="U15" i="2"/>
  <c r="Y15" i="2" s="1"/>
  <c r="AH15" i="2" s="1"/>
  <c r="AI15" i="2"/>
  <c r="U16" i="2"/>
  <c r="Y16" i="2" s="1"/>
  <c r="U17" i="2"/>
  <c r="Y17" i="2" s="1"/>
  <c r="AI17" i="2" s="1"/>
  <c r="U18" i="2"/>
  <c r="Y18" i="2"/>
  <c r="AI18" i="2" s="1"/>
  <c r="U19" i="2"/>
  <c r="Y19" i="2" s="1"/>
  <c r="AI19" i="2"/>
  <c r="U20" i="2"/>
  <c r="Y20" i="2"/>
  <c r="U21" i="2"/>
  <c r="Y21" i="2" s="1"/>
  <c r="Z21" i="2" s="1"/>
  <c r="AI21" i="2"/>
  <c r="U22" i="2"/>
  <c r="Y22" i="2" s="1"/>
  <c r="Z22" i="2" s="1"/>
  <c r="U23" i="2"/>
  <c r="Y23" i="2" s="1"/>
  <c r="AA23" i="2" s="1"/>
  <c r="U24" i="2"/>
  <c r="Y24" i="2"/>
  <c r="U25" i="2"/>
  <c r="Y25" i="2" s="1"/>
  <c r="AA25" i="2" s="1"/>
  <c r="U26" i="2"/>
  <c r="Y26" i="2" s="1"/>
  <c r="AG26" i="2" s="1"/>
  <c r="U27" i="2"/>
  <c r="Y27" i="2" s="1"/>
  <c r="AI27" i="2" s="1"/>
  <c r="U28" i="2"/>
  <c r="Y28" i="2" s="1"/>
  <c r="U29" i="2"/>
  <c r="Y29" i="2" s="1"/>
  <c r="Z29" i="2" s="1"/>
  <c r="U30" i="2"/>
  <c r="Y30" i="2" s="1"/>
  <c r="AA30" i="2" s="1"/>
  <c r="U31" i="2"/>
  <c r="Y31" i="2" s="1"/>
  <c r="AI31" i="2" s="1"/>
  <c r="U32" i="2"/>
  <c r="Y32" i="2" s="1"/>
  <c r="AG32" i="2" s="1"/>
  <c r="U33" i="2"/>
  <c r="Y33" i="2" s="1"/>
  <c r="AI33" i="2" s="1"/>
  <c r="U34" i="2"/>
  <c r="Y34" i="2" s="1"/>
  <c r="AA34" i="2" s="1"/>
  <c r="U35" i="2"/>
  <c r="Y35" i="2" s="1"/>
  <c r="AA35" i="2" s="1"/>
  <c r="U36" i="2"/>
  <c r="Y36" i="2" s="1"/>
  <c r="U37" i="2"/>
  <c r="Y37" i="2" s="1"/>
  <c r="AG37" i="2" s="1"/>
  <c r="U38" i="2"/>
  <c r="Y38" i="2" s="1"/>
  <c r="AI38" i="2" s="1"/>
  <c r="U39" i="2"/>
  <c r="Y39" i="2" s="1"/>
  <c r="Z39" i="2" s="1"/>
  <c r="AI39" i="2"/>
  <c r="U40" i="2"/>
  <c r="Y40" i="2" s="1"/>
  <c r="U41" i="2"/>
  <c r="Y41" i="2" s="1"/>
  <c r="Z41" i="2" s="1"/>
  <c r="U42" i="2"/>
  <c r="Y42" i="2" s="1"/>
  <c r="U43" i="2"/>
  <c r="Y43" i="2" s="1"/>
  <c r="U44" i="2"/>
  <c r="Y44" i="2"/>
  <c r="U45" i="2"/>
  <c r="Y45" i="2" s="1"/>
  <c r="AI45" i="2" s="1"/>
  <c r="U46" i="2"/>
  <c r="Y46" i="2" s="1"/>
  <c r="Z46" i="2" s="1"/>
  <c r="U47" i="2"/>
  <c r="Y47" i="2" s="1"/>
  <c r="Z47" i="2" s="1"/>
  <c r="U48" i="2"/>
  <c r="Y48" i="2" s="1"/>
  <c r="AG48" i="2" s="1"/>
  <c r="U49" i="2"/>
  <c r="Y49" i="2" s="1"/>
  <c r="AG49" i="2" s="1"/>
  <c r="U50" i="2"/>
  <c r="Y50" i="2" s="1"/>
  <c r="U51" i="2"/>
  <c r="Y51" i="2" s="1"/>
  <c r="U52" i="2"/>
  <c r="Y52" i="2" s="1"/>
  <c r="AG52" i="2" s="1"/>
  <c r="U53" i="2"/>
  <c r="Y53" i="2"/>
  <c r="Z53" i="2" s="1"/>
  <c r="U54" i="2"/>
  <c r="Y54" i="2" s="1"/>
  <c r="U55" i="2"/>
  <c r="Y55" i="2" s="1"/>
  <c r="AI55" i="2" s="1"/>
  <c r="U56" i="2"/>
  <c r="Y56" i="2" s="1"/>
  <c r="AG56" i="2" s="1"/>
  <c r="U57" i="2"/>
  <c r="Y57" i="2" s="1"/>
  <c r="AA57" i="2" s="1"/>
  <c r="U58" i="2"/>
  <c r="Y58" i="2"/>
  <c r="U59" i="2"/>
  <c r="Y59" i="2" s="1"/>
  <c r="U60" i="2"/>
  <c r="Y60" i="2" s="1"/>
  <c r="U61" i="2"/>
  <c r="Y61" i="2" s="1"/>
  <c r="AA61" i="2" s="1"/>
  <c r="U62" i="2"/>
  <c r="Y62" i="2" s="1"/>
  <c r="U63" i="2"/>
  <c r="Y63" i="2" s="1"/>
  <c r="U64" i="2"/>
  <c r="Y64" i="2" s="1"/>
  <c r="AG64" i="2" s="1"/>
  <c r="U65" i="2"/>
  <c r="Y65" i="2" s="1"/>
  <c r="AI65" i="2" s="1"/>
  <c r="U66" i="2"/>
  <c r="Y66" i="2" s="1"/>
  <c r="AG66" i="2" s="1"/>
  <c r="U67" i="2"/>
  <c r="Y67" i="2" s="1"/>
  <c r="AG67" i="2" s="1"/>
  <c r="AI67" i="2"/>
  <c r="U68" i="2"/>
  <c r="Y68" i="2" s="1"/>
  <c r="U69" i="2"/>
  <c r="Y69" i="2" s="1"/>
  <c r="U70" i="2"/>
  <c r="Y70" i="2" s="1"/>
  <c r="AH70" i="2" s="1"/>
  <c r="U71" i="2"/>
  <c r="Y71" i="2" s="1"/>
  <c r="AH71" i="2" s="1"/>
  <c r="U72" i="2"/>
  <c r="Y72" i="2" s="1"/>
  <c r="AG72" i="2" s="1"/>
  <c r="U73" i="2"/>
  <c r="Y73" i="2" s="1"/>
  <c r="U74" i="2"/>
  <c r="Y74" i="2" s="1"/>
  <c r="U75" i="2"/>
  <c r="Y75" i="2" s="1"/>
  <c r="AG75" i="2" s="1"/>
  <c r="U76" i="2"/>
  <c r="Y76" i="2"/>
  <c r="Z76" i="2" s="1"/>
  <c r="U77" i="2"/>
  <c r="Y77" i="2" s="1"/>
  <c r="AH77" i="2" s="1"/>
  <c r="U78" i="2"/>
  <c r="Y78" i="2" s="1"/>
  <c r="U79" i="2"/>
  <c r="Y79" i="2" s="1"/>
  <c r="AH79" i="2" s="1"/>
  <c r="U80" i="2"/>
  <c r="Y80" i="2" s="1"/>
  <c r="U81" i="2"/>
  <c r="Y81" i="2" s="1"/>
  <c r="AG81" i="2" s="1"/>
  <c r="U82" i="2"/>
  <c r="Y82" i="2"/>
  <c r="AA82" i="2" s="1"/>
  <c r="AI82" i="2"/>
  <c r="U83" i="2"/>
  <c r="Y83" i="2" s="1"/>
  <c r="AG83" i="2" s="1"/>
  <c r="U84" i="2"/>
  <c r="Y84" i="2" s="1"/>
  <c r="AI84" i="2" s="1"/>
  <c r="U85" i="2"/>
  <c r="Y85" i="2" s="1"/>
  <c r="AH85" i="2" s="1"/>
  <c r="U86" i="2"/>
  <c r="Y86" i="2" s="1"/>
  <c r="AA86" i="2" s="1"/>
  <c r="U87" i="2"/>
  <c r="Y87" i="2" s="1"/>
  <c r="AG87" i="2" s="1"/>
  <c r="U88" i="2"/>
  <c r="Y88" i="2" s="1"/>
  <c r="U89" i="2"/>
  <c r="Y89" i="2" s="1"/>
  <c r="AI89" i="2" s="1"/>
  <c r="U90" i="2"/>
  <c r="Y90" i="2" s="1"/>
  <c r="U91" i="2"/>
  <c r="Y91" i="2" s="1"/>
  <c r="AI91" i="2" s="1"/>
  <c r="U92" i="2"/>
  <c r="Y92" i="2" s="1"/>
  <c r="U93" i="2"/>
  <c r="Y93" i="2"/>
  <c r="Z93" i="2" s="1"/>
  <c r="U94" i="2"/>
  <c r="Y94" i="2" s="1"/>
  <c r="AA94" i="2" s="1"/>
  <c r="U95" i="2"/>
  <c r="Y95" i="2" s="1"/>
  <c r="AA95" i="2" s="1"/>
  <c r="U96" i="2"/>
  <c r="Y96" i="2" s="1"/>
  <c r="AH96" i="2" s="1"/>
  <c r="U97" i="2"/>
  <c r="Y97" i="2" s="1"/>
  <c r="AI97" i="2" s="1"/>
  <c r="U98" i="2"/>
  <c r="Y98" i="2"/>
  <c r="AA98" i="2" s="1"/>
  <c r="U99" i="2"/>
  <c r="Y99" i="2" s="1"/>
  <c r="U100" i="2"/>
  <c r="Y100" i="2" s="1"/>
  <c r="U101" i="2"/>
  <c r="Y101" i="2" s="1"/>
  <c r="AA101" i="2" s="1"/>
  <c r="U102" i="2"/>
  <c r="Y102" i="2" s="1"/>
  <c r="U103" i="2"/>
  <c r="Y103" i="2" s="1"/>
  <c r="U104" i="2"/>
  <c r="Y104" i="2" s="1"/>
  <c r="U105" i="2"/>
  <c r="Y105" i="2" s="1"/>
  <c r="AG105" i="2" s="1"/>
  <c r="U106" i="2"/>
  <c r="Y106" i="2" s="1"/>
  <c r="AH106" i="2" s="1"/>
  <c r="U107" i="2"/>
  <c r="Y107" i="2" s="1"/>
  <c r="Z107" i="2" s="1"/>
  <c r="U108" i="2"/>
  <c r="Y108" i="2" s="1"/>
  <c r="AA108" i="2" s="1"/>
  <c r="U109" i="2"/>
  <c r="Y109" i="2" s="1"/>
  <c r="AA109" i="2" s="1"/>
  <c r="U110" i="2"/>
  <c r="Y110" i="2" s="1"/>
  <c r="U111" i="2"/>
  <c r="Y111" i="2" s="1"/>
  <c r="U112" i="2"/>
  <c r="Y112" i="2" s="1"/>
  <c r="AH112" i="2" s="1"/>
  <c r="U113" i="2"/>
  <c r="Y113" i="2" s="1"/>
  <c r="U114" i="2"/>
  <c r="Y114" i="2" s="1"/>
  <c r="AH114" i="2" s="1"/>
  <c r="U115" i="2"/>
  <c r="Y115" i="2" s="1"/>
  <c r="Z115" i="2" s="1"/>
  <c r="U116" i="2"/>
  <c r="Y116" i="2" s="1"/>
  <c r="U117" i="2"/>
  <c r="Y117" i="2" s="1"/>
  <c r="AG117" i="2" s="1"/>
  <c r="U118" i="2"/>
  <c r="Y118" i="2"/>
  <c r="Z118" i="2" s="1"/>
  <c r="U119" i="2"/>
  <c r="Y119" i="2" s="1"/>
  <c r="AG119" i="2" s="1"/>
  <c r="U120" i="2"/>
  <c r="Y120" i="2" s="1"/>
  <c r="AH120" i="2" s="1"/>
  <c r="U121" i="2"/>
  <c r="Y121" i="2" s="1"/>
  <c r="Z121" i="2" s="1"/>
  <c r="U122" i="2"/>
  <c r="Y122" i="2" s="1"/>
  <c r="AI122" i="2" s="1"/>
  <c r="U123" i="2"/>
  <c r="Y123" i="2" s="1"/>
  <c r="U124" i="2"/>
  <c r="Y124" i="2" s="1"/>
  <c r="AI124" i="2" s="1"/>
  <c r="U125" i="2"/>
  <c r="Y125" i="2"/>
  <c r="AI125" i="2" s="1"/>
  <c r="U126" i="2"/>
  <c r="Y126" i="2" s="1"/>
  <c r="AI126" i="2" s="1"/>
  <c r="U127" i="2"/>
  <c r="Y127" i="2" s="1"/>
  <c r="U128" i="2"/>
  <c r="Y128" i="2"/>
  <c r="AH128" i="2" s="1"/>
  <c r="U129" i="2"/>
  <c r="Y129" i="2" s="1"/>
  <c r="U130" i="2"/>
  <c r="Y130" i="2" s="1"/>
  <c r="AH130" i="2" s="1"/>
  <c r="U131" i="2"/>
  <c r="Y131" i="2" s="1"/>
  <c r="U132" i="2"/>
  <c r="Y132" i="2" s="1"/>
  <c r="AH132" i="2" s="1"/>
  <c r="U133" i="2"/>
  <c r="Y133" i="2" s="1"/>
  <c r="Z133" i="2" s="1"/>
  <c r="U134" i="2"/>
  <c r="Y134" i="2" s="1"/>
  <c r="AI134" i="2" s="1"/>
  <c r="U135" i="2"/>
  <c r="Y135" i="2" s="1"/>
  <c r="U136" i="2"/>
  <c r="Y136" i="2" s="1"/>
  <c r="AG136" i="2" s="1"/>
  <c r="U137" i="2"/>
  <c r="Y137" i="2" s="1"/>
  <c r="Z137" i="2" s="1"/>
  <c r="U138" i="2"/>
  <c r="Y138" i="2" s="1"/>
  <c r="U139" i="2"/>
  <c r="Y139" i="2" s="1"/>
  <c r="AG139" i="2" s="1"/>
  <c r="U140" i="2"/>
  <c r="Y140" i="2" s="1"/>
  <c r="Z140" i="2" s="1"/>
  <c r="U141" i="2"/>
  <c r="Y141" i="2" s="1"/>
  <c r="U142" i="2"/>
  <c r="Y142" i="2" s="1"/>
  <c r="AA142" i="2" s="1"/>
  <c r="U143" i="2"/>
  <c r="Y143" i="2" s="1"/>
  <c r="AH143" i="2" s="1"/>
  <c r="AI143" i="2"/>
  <c r="U144" i="2"/>
  <c r="Y144" i="2" s="1"/>
  <c r="AI144" i="2"/>
  <c r="U145" i="2"/>
  <c r="Y145" i="2" s="1"/>
  <c r="AG145" i="2" s="1"/>
  <c r="U146" i="2"/>
  <c r="Y146" i="2" s="1"/>
  <c r="U147" i="2"/>
  <c r="Y147" i="2"/>
  <c r="AH147" i="2" s="1"/>
  <c r="U148" i="2"/>
  <c r="Y148" i="2" s="1"/>
  <c r="U149" i="2"/>
  <c r="Y149" i="2" s="1"/>
  <c r="AA149" i="2" s="1"/>
  <c r="U150" i="2"/>
  <c r="Y150" i="2" s="1"/>
  <c r="AA150" i="2" s="1"/>
  <c r="AI150" i="2"/>
  <c r="U151" i="2"/>
  <c r="Y151" i="2" s="1"/>
  <c r="U152" i="2"/>
  <c r="Y152" i="2" s="1"/>
  <c r="AG152" i="2" s="1"/>
  <c r="U153" i="2"/>
  <c r="Y153" i="2" s="1"/>
  <c r="U154" i="2"/>
  <c r="Y154" i="2" s="1"/>
  <c r="AI154" i="2" s="1"/>
  <c r="U155" i="2"/>
  <c r="Y155" i="2" s="1"/>
  <c r="U156" i="2"/>
  <c r="Y156" i="2" s="1"/>
  <c r="U157" i="2"/>
  <c r="Y157" i="2" s="1"/>
  <c r="AG157" i="2" s="1"/>
  <c r="U158" i="2"/>
  <c r="Y158" i="2" s="1"/>
  <c r="AI158" i="2" s="1"/>
  <c r="U159" i="2"/>
  <c r="Y159" i="2" s="1"/>
  <c r="U160" i="2"/>
  <c r="Y160" i="2" s="1"/>
  <c r="U161" i="2"/>
  <c r="Y161" i="2" s="1"/>
  <c r="AG161" i="2" s="1"/>
  <c r="U162" i="2"/>
  <c r="Y162" i="2" s="1"/>
  <c r="U163" i="2"/>
  <c r="Y163" i="2" s="1"/>
  <c r="AH163" i="2" s="1"/>
  <c r="U164" i="2"/>
  <c r="Y164" i="2" s="1"/>
  <c r="Z164" i="2" s="1"/>
  <c r="U165" i="2"/>
  <c r="Y165" i="2" s="1"/>
  <c r="AA165" i="2" s="1"/>
  <c r="U166" i="2"/>
  <c r="Y166" i="2" s="1"/>
  <c r="U167" i="2"/>
  <c r="Y167" i="2" s="1"/>
  <c r="Z167" i="2" s="1"/>
  <c r="U168" i="2"/>
  <c r="Y168" i="2" s="1"/>
  <c r="U169" i="2"/>
  <c r="Y169" i="2" s="1"/>
  <c r="U170" i="2"/>
  <c r="Y170" i="2" s="1"/>
  <c r="U171" i="2"/>
  <c r="Y171" i="2" s="1"/>
  <c r="AH171" i="2" s="1"/>
  <c r="U172" i="2"/>
  <c r="Y172" i="2" s="1"/>
  <c r="AI172" i="2" s="1"/>
  <c r="U173" i="2"/>
  <c r="Y173" i="2" s="1"/>
  <c r="U174" i="2"/>
  <c r="Y174" i="2" s="1"/>
  <c r="AA174" i="2" s="1"/>
  <c r="U175" i="2"/>
  <c r="Y175" i="2" s="1"/>
  <c r="AA175" i="2" s="1"/>
  <c r="AI175" i="2"/>
  <c r="U176" i="2"/>
  <c r="Y176" i="2" s="1"/>
  <c r="U177" i="2"/>
  <c r="Y177" i="2" s="1"/>
  <c r="U178" i="2"/>
  <c r="Y178" i="2" s="1"/>
  <c r="AG178" i="2" s="1"/>
  <c r="U179" i="2"/>
  <c r="Y179" i="2"/>
  <c r="AH179" i="2" s="1"/>
  <c r="AI179" i="2"/>
  <c r="U180" i="2"/>
  <c r="Y180" i="2" s="1"/>
  <c r="U181" i="2"/>
  <c r="Y181" i="2" s="1"/>
  <c r="U182" i="2"/>
  <c r="Y182" i="2" s="1"/>
  <c r="U183" i="2"/>
  <c r="Y183" i="2" s="1"/>
  <c r="AA183" i="2" s="1"/>
  <c r="U184" i="2"/>
  <c r="Y184" i="2" s="1"/>
  <c r="U185" i="2"/>
  <c r="Y185" i="2" s="1"/>
  <c r="U186" i="2"/>
  <c r="Y186" i="2" s="1"/>
  <c r="AG186" i="2" s="1"/>
  <c r="U187" i="2"/>
  <c r="Y187" i="2" s="1"/>
  <c r="AG187" i="2" s="1"/>
  <c r="U188" i="2"/>
  <c r="Y188" i="2" s="1"/>
  <c r="U189" i="2"/>
  <c r="Y189" i="2" s="1"/>
  <c r="AH189" i="2" s="1"/>
  <c r="U190" i="2"/>
  <c r="Y190" i="2" s="1"/>
  <c r="AI190" i="2" s="1"/>
  <c r="U191" i="2"/>
  <c r="Y191" i="2" s="1"/>
  <c r="U192" i="2"/>
  <c r="Y192" i="2" s="1"/>
  <c r="AG192" i="2" s="1"/>
  <c r="U193" i="2"/>
  <c r="Y193" i="2" s="1"/>
  <c r="AH193" i="2" s="1"/>
  <c r="U194" i="2"/>
  <c r="Y194" i="2" s="1"/>
  <c r="U195" i="2"/>
  <c r="Y195" i="2" s="1"/>
  <c r="AG195" i="2" s="1"/>
  <c r="U196" i="2"/>
  <c r="Y196" i="2" s="1"/>
  <c r="AA196" i="2" s="1"/>
  <c r="U197" i="2"/>
  <c r="Y197" i="2" s="1"/>
  <c r="U198" i="2"/>
  <c r="Y198" i="2" s="1"/>
  <c r="Z198" i="2" s="1"/>
  <c r="U199" i="2"/>
  <c r="Y199" i="2" s="1"/>
  <c r="Z199" i="2" s="1"/>
  <c r="U200" i="2"/>
  <c r="Y200" i="2" s="1"/>
  <c r="AG200" i="2" s="1"/>
  <c r="U201" i="2"/>
  <c r="Y201" i="2" s="1"/>
  <c r="AG201" i="2" s="1"/>
  <c r="U202" i="2"/>
  <c r="Y202" i="2"/>
  <c r="Z202" i="2" s="1"/>
  <c r="U203" i="2"/>
  <c r="Y203" i="2" s="1"/>
  <c r="U204" i="2"/>
  <c r="Y204" i="2" s="1"/>
  <c r="U205" i="2"/>
  <c r="Y205" i="2"/>
  <c r="AH205" i="2" s="1"/>
  <c r="U206" i="2"/>
  <c r="Y206" i="2"/>
  <c r="U207" i="2"/>
  <c r="Y207" i="2" s="1"/>
  <c r="U208" i="2"/>
  <c r="Y208" i="2" s="1"/>
  <c r="AI208" i="2" s="1"/>
  <c r="U209" i="2"/>
  <c r="Y209" i="2" s="1"/>
  <c r="U210" i="2"/>
  <c r="Y210" i="2" s="1"/>
  <c r="AG210" i="2" s="1"/>
  <c r="U211" i="2"/>
  <c r="Y211" i="2" s="1"/>
  <c r="AI211" i="2" s="1"/>
  <c r="U212" i="2"/>
  <c r="Y212" i="2" s="1"/>
  <c r="AG212" i="2" s="1"/>
  <c r="U213" i="2"/>
  <c r="Y213" i="2" s="1"/>
  <c r="U214" i="2"/>
  <c r="Y214" i="2" s="1"/>
  <c r="U215" i="2"/>
  <c r="Y215" i="2" s="1"/>
  <c r="U216" i="2"/>
  <c r="Y216" i="2" s="1"/>
  <c r="AA216" i="2" s="1"/>
  <c r="U217" i="2"/>
  <c r="Y217" i="2" s="1"/>
  <c r="AG217" i="2" s="1"/>
  <c r="U218" i="2"/>
  <c r="Y218" i="2" s="1"/>
  <c r="U219" i="2"/>
  <c r="Y219" i="2" s="1"/>
  <c r="AA219" i="2" s="1"/>
  <c r="U220" i="2"/>
  <c r="Y220" i="2" s="1"/>
  <c r="U221" i="2"/>
  <c r="Y221" i="2" s="1"/>
  <c r="U222" i="2"/>
  <c r="Y222" i="2" s="1"/>
  <c r="AI222" i="2" s="1"/>
  <c r="U223" i="2"/>
  <c r="Y223" i="2" s="1"/>
  <c r="U224" i="2"/>
  <c r="Y224" i="2"/>
  <c r="U225" i="2"/>
  <c r="Y225" i="2" s="1"/>
  <c r="AG225" i="2" s="1"/>
  <c r="AI225" i="2"/>
  <c r="U226" i="2"/>
  <c r="Y226" i="2"/>
  <c r="AG226" i="2" s="1"/>
  <c r="U227" i="2"/>
  <c r="Y227" i="2" s="1"/>
  <c r="AI227" i="2" s="1"/>
  <c r="U228" i="2"/>
  <c r="Y228" i="2"/>
  <c r="AH228" i="2" s="1"/>
  <c r="U229" i="2"/>
  <c r="Y229" i="2" s="1"/>
  <c r="U230" i="2"/>
  <c r="Y230" i="2"/>
  <c r="AA230" i="2" s="1"/>
  <c r="U231" i="2"/>
  <c r="Y231" i="2"/>
  <c r="U232" i="2"/>
  <c r="Y232" i="2" s="1"/>
  <c r="Z232" i="2" s="1"/>
  <c r="U233" i="2"/>
  <c r="Y233" i="2" s="1"/>
  <c r="AH233" i="2" s="1"/>
  <c r="U234" i="2"/>
  <c r="Y234" i="2" s="1"/>
  <c r="AH17" i="2"/>
  <c r="AH19" i="2"/>
  <c r="AH33" i="2"/>
  <c r="AH49" i="2"/>
  <c r="AH75" i="2"/>
  <c r="AH83" i="2"/>
  <c r="AH101" i="2"/>
  <c r="AH113" i="2"/>
  <c r="AH115" i="2"/>
  <c r="AH118" i="2"/>
  <c r="AH134" i="2"/>
  <c r="AH153" i="2"/>
  <c r="AH159" i="2"/>
  <c r="AH175" i="2"/>
  <c r="AH188" i="2"/>
  <c r="AH207" i="2"/>
  <c r="AH227" i="2"/>
  <c r="AG17" i="2"/>
  <c r="AG19" i="2"/>
  <c r="AG27" i="2"/>
  <c r="AG33" i="2"/>
  <c r="AG35" i="2"/>
  <c r="AG43" i="2"/>
  <c r="AG65" i="2"/>
  <c r="AG68" i="2"/>
  <c r="AG86" i="2"/>
  <c r="AG93" i="2"/>
  <c r="AG99" i="2"/>
  <c r="AG113" i="2"/>
  <c r="AG114" i="2"/>
  <c r="AG116" i="2"/>
  <c r="AG123" i="2"/>
  <c r="AG175" i="2"/>
  <c r="AG193" i="2"/>
  <c r="AG207" i="2"/>
  <c r="AG227" i="2"/>
  <c r="Z19" i="2"/>
  <c r="Z23" i="2"/>
  <c r="Z27" i="2"/>
  <c r="Z37" i="2"/>
  <c r="Z49" i="2"/>
  <c r="Z54" i="2"/>
  <c r="Z57" i="2"/>
  <c r="Z62" i="2"/>
  <c r="Z79" i="2"/>
  <c r="Z87" i="2"/>
  <c r="Z89" i="2"/>
  <c r="Z106" i="2"/>
  <c r="Z114" i="2"/>
  <c r="Z119" i="2"/>
  <c r="Z124" i="2"/>
  <c r="Z125" i="2"/>
  <c r="Z153" i="2"/>
  <c r="Z166" i="2"/>
  <c r="Z175" i="2"/>
  <c r="Z188" i="2"/>
  <c r="Z212" i="2"/>
  <c r="Z227" i="2"/>
  <c r="AE227" i="2"/>
  <c r="AE226" i="2"/>
  <c r="AE224" i="2"/>
  <c r="AE218" i="2"/>
  <c r="AE215" i="2"/>
  <c r="AE212" i="2"/>
  <c r="AE211" i="2"/>
  <c r="AE207" i="2"/>
  <c r="AE202" i="2"/>
  <c r="AE200" i="2"/>
  <c r="AE197" i="2"/>
  <c r="AE196" i="2"/>
  <c r="AE195" i="2"/>
  <c r="AE192" i="2"/>
  <c r="AE188" i="2"/>
  <c r="AE185" i="2"/>
  <c r="AE181" i="2"/>
  <c r="AE179" i="2"/>
  <c r="AE177" i="2"/>
  <c r="AE176" i="2"/>
  <c r="AE175" i="2"/>
  <c r="AE174" i="2"/>
  <c r="AE171" i="2"/>
  <c r="AE168" i="2"/>
  <c r="AE165" i="2"/>
  <c r="AE163" i="2"/>
  <c r="AE161" i="2"/>
  <c r="AE160" i="2"/>
  <c r="AE155" i="2"/>
  <c r="AE153" i="2"/>
  <c r="AE148" i="2"/>
  <c r="AE147" i="2"/>
  <c r="AE145" i="2"/>
  <c r="AE144" i="2"/>
  <c r="AE139" i="2"/>
  <c r="AE129" i="2"/>
  <c r="AE124" i="2"/>
  <c r="AE123" i="2"/>
  <c r="AE120" i="2"/>
  <c r="AE116" i="2"/>
  <c r="AE115" i="2"/>
  <c r="AE114" i="2"/>
  <c r="AE111" i="2"/>
  <c r="AE106" i="2"/>
  <c r="AE103" i="2"/>
  <c r="AE102" i="2"/>
  <c r="AE100" i="2"/>
  <c r="AE99" i="2"/>
  <c r="AE95" i="2"/>
  <c r="AE94" i="2"/>
  <c r="AE92" i="2"/>
  <c r="AE91" i="2"/>
  <c r="AE90" i="2"/>
  <c r="AE88" i="2"/>
  <c r="AE86" i="2"/>
  <c r="AE82" i="2"/>
  <c r="AE81" i="2"/>
  <c r="AE76" i="2"/>
  <c r="AE74" i="2"/>
  <c r="AE73" i="2"/>
  <c r="AE70" i="2"/>
  <c r="AE67" i="2"/>
  <c r="AE66" i="2"/>
  <c r="AE63" i="2"/>
  <c r="AE59" i="2"/>
  <c r="AE58" i="2"/>
  <c r="AE55" i="2"/>
  <c r="AE54" i="2"/>
  <c r="AE53" i="2"/>
  <c r="AE50" i="2"/>
  <c r="AE45" i="2"/>
  <c r="AE42" i="2"/>
  <c r="AE40" i="2"/>
  <c r="AE37" i="2"/>
  <c r="AE34" i="2"/>
  <c r="AE32" i="2"/>
  <c r="AE29" i="2"/>
  <c r="AE27" i="2"/>
  <c r="AE18" i="2"/>
  <c r="AE15" i="2"/>
  <c r="AE11" i="2"/>
  <c r="AE10" i="2"/>
  <c r="AA227" i="2"/>
  <c r="AA188" i="2"/>
  <c r="AA182" i="2"/>
  <c r="AA181" i="2"/>
  <c r="AA166" i="2"/>
  <c r="AA158" i="2"/>
  <c r="AA153" i="2"/>
  <c r="AA143" i="2"/>
  <c r="AA119" i="2"/>
  <c r="AA115" i="2"/>
  <c r="AA114" i="2"/>
  <c r="AA113" i="2"/>
  <c r="AA107" i="2"/>
  <c r="AA97" i="2"/>
  <c r="AA92" i="2"/>
  <c r="AA79" i="2"/>
  <c r="AA75" i="2"/>
  <c r="AA70" i="2"/>
  <c r="AA68" i="2"/>
  <c r="AA37" i="2"/>
  <c r="AA33" i="2"/>
  <c r="AA27" i="2"/>
  <c r="AA21" i="2"/>
  <c r="AA19" i="2"/>
  <c r="W7" i="2"/>
  <c r="I6" i="2"/>
  <c r="W5" i="2"/>
  <c r="C11" i="6"/>
  <c r="E11" i="6" s="1"/>
  <c r="D11" i="6"/>
  <c r="O11" i="6"/>
  <c r="C12" i="6"/>
  <c r="O12" i="6"/>
  <c r="P12" i="6"/>
  <c r="Q12" i="6"/>
  <c r="C13" i="6"/>
  <c r="D13" i="6" s="1"/>
  <c r="O13" i="6"/>
  <c r="P13" i="6" s="1"/>
  <c r="C14" i="6"/>
  <c r="D14" i="6"/>
  <c r="E14" i="6"/>
  <c r="O14" i="6"/>
  <c r="C15" i="6"/>
  <c r="O15" i="6"/>
  <c r="Q15" i="6" s="1"/>
  <c r="P15" i="6"/>
  <c r="C16" i="6"/>
  <c r="O16" i="6"/>
  <c r="P16" i="6" s="1"/>
  <c r="Q16" i="6"/>
  <c r="C17" i="6"/>
  <c r="D17" i="6" s="1"/>
  <c r="O17" i="6"/>
  <c r="P17" i="6" s="1"/>
  <c r="Q17" i="6"/>
  <c r="C18" i="6"/>
  <c r="E18" i="6" s="1"/>
  <c r="D18" i="6"/>
  <c r="O18" i="6"/>
  <c r="Q18" i="6" s="1"/>
  <c r="C19" i="6"/>
  <c r="D19" i="6" s="1"/>
  <c r="E19" i="6"/>
  <c r="O19" i="6"/>
  <c r="Q19" i="6" s="1"/>
  <c r="P19" i="6"/>
  <c r="C20" i="6"/>
  <c r="O20" i="6"/>
  <c r="Q20" i="6" s="1"/>
  <c r="P20" i="6"/>
  <c r="C21" i="6"/>
  <c r="D21" i="6"/>
  <c r="E21" i="6"/>
  <c r="O21" i="6"/>
  <c r="P21" i="6" s="1"/>
  <c r="Q21" i="6"/>
  <c r="C22" i="6"/>
  <c r="E22" i="6" s="1"/>
  <c r="D22" i="6"/>
  <c r="O22" i="6"/>
  <c r="Q22" i="6" s="1"/>
  <c r="P22" i="6"/>
  <c r="C23" i="6"/>
  <c r="D23" i="6"/>
  <c r="E23" i="6"/>
  <c r="O23" i="6"/>
  <c r="Q23" i="6" s="1"/>
  <c r="P23" i="6"/>
  <c r="C24" i="6"/>
  <c r="O24" i="6"/>
  <c r="P24" i="6"/>
  <c r="Q24" i="6"/>
  <c r="C25" i="6"/>
  <c r="D25" i="6" s="1"/>
  <c r="E25" i="6"/>
  <c r="O25" i="6"/>
  <c r="P25" i="6" s="1"/>
  <c r="Q25" i="6"/>
  <c r="C26" i="6"/>
  <c r="D26" i="6" s="1"/>
  <c r="E26" i="6"/>
  <c r="O26" i="6"/>
  <c r="Q26" i="6" s="1"/>
  <c r="C27" i="6"/>
  <c r="E27" i="6" s="1"/>
  <c r="D27" i="6"/>
  <c r="O27" i="6"/>
  <c r="C28" i="6"/>
  <c r="O28" i="6"/>
  <c r="P28" i="6"/>
  <c r="Q28" i="6"/>
  <c r="C29" i="6"/>
  <c r="D29" i="6" s="1"/>
  <c r="O29" i="6"/>
  <c r="P29" i="6" s="1"/>
  <c r="C30" i="6"/>
  <c r="D30" i="6"/>
  <c r="E30" i="6"/>
  <c r="O30" i="6"/>
  <c r="C31" i="6"/>
  <c r="O31" i="6"/>
  <c r="Q31" i="6" s="1"/>
  <c r="P31" i="6"/>
  <c r="C32" i="6"/>
  <c r="O32" i="6"/>
  <c r="P32" i="6" s="1"/>
  <c r="Q32" i="6"/>
  <c r="AA9" i="5"/>
  <c r="AA51" i="5" s="1"/>
  <c r="Z9" i="5"/>
  <c r="Z51" i="5" s="1"/>
  <c r="K9" i="5"/>
  <c r="I9" i="5"/>
  <c r="H9" i="5"/>
  <c r="H51" i="5" s="1"/>
  <c r="G9" i="5"/>
  <c r="E9" i="5"/>
  <c r="B9" i="5"/>
  <c r="AI74" i="2" l="1"/>
  <c r="Z74" i="2"/>
  <c r="AA184" i="2"/>
  <c r="Z184" i="2"/>
  <c r="AA50" i="2"/>
  <c r="AI50" i="2"/>
  <c r="AH50" i="2"/>
  <c r="AG50" i="2"/>
  <c r="Z28" i="2"/>
  <c r="AA28" i="2"/>
  <c r="AH69" i="2"/>
  <c r="AA69" i="2"/>
  <c r="AA46" i="2"/>
  <c r="AG171" i="2"/>
  <c r="A130" i="2"/>
  <c r="AJ130" i="2" s="1"/>
  <c r="A49" i="2"/>
  <c r="AJ49" i="2" s="1"/>
  <c r="A41" i="2"/>
  <c r="AJ41" i="2" s="1"/>
  <c r="A38" i="2"/>
  <c r="AJ38" i="2" s="1"/>
  <c r="A33" i="2"/>
  <c r="AJ33" i="2" s="1"/>
  <c r="A27" i="2"/>
  <c r="AJ27" i="2" s="1"/>
  <c r="AA52" i="2"/>
  <c r="AA81" i="2"/>
  <c r="AA164" i="2"/>
  <c r="AA193" i="2"/>
  <c r="Z174" i="2"/>
  <c r="Z75" i="2"/>
  <c r="Z17" i="2"/>
  <c r="AG97" i="2"/>
  <c r="AH230" i="2"/>
  <c r="AH165" i="2"/>
  <c r="AI196" i="2"/>
  <c r="AI174" i="2"/>
  <c r="AI128" i="2"/>
  <c r="AI87" i="2"/>
  <c r="AI75" i="2"/>
  <c r="A219" i="2"/>
  <c r="AJ219" i="2" s="1"/>
  <c r="A203" i="2"/>
  <c r="AJ203" i="2" s="1"/>
  <c r="A90" i="2"/>
  <c r="AJ90" i="2" s="1"/>
  <c r="A54" i="2"/>
  <c r="AJ54" i="2" s="1"/>
  <c r="A51" i="2"/>
  <c r="AJ51" i="2" s="1"/>
  <c r="A170" i="2"/>
  <c r="AJ170" i="2" s="1"/>
  <c r="AA65" i="2"/>
  <c r="AA89" i="2"/>
  <c r="AA167" i="2"/>
  <c r="Z97" i="2"/>
  <c r="Z70" i="2"/>
  <c r="Z38" i="2"/>
  <c r="AG89" i="2"/>
  <c r="AG38" i="2"/>
  <c r="AH212" i="2"/>
  <c r="AH95" i="2"/>
  <c r="AH34" i="2"/>
  <c r="AI200" i="2"/>
  <c r="AI167" i="2"/>
  <c r="A229" i="2"/>
  <c r="AJ229" i="2" s="1"/>
  <c r="A168" i="2"/>
  <c r="AJ168" i="2" s="1"/>
  <c r="A82" i="2"/>
  <c r="AJ82" i="2" s="1"/>
  <c r="A74" i="2"/>
  <c r="AJ74" i="2" s="1"/>
  <c r="AG172" i="2"/>
  <c r="A78" i="2"/>
  <c r="AJ78" i="2" s="1"/>
  <c r="AA202" i="2"/>
  <c r="Z95" i="2"/>
  <c r="A171" i="2"/>
  <c r="AJ171" i="2" s="1"/>
  <c r="A120" i="2"/>
  <c r="AJ120" i="2" s="1"/>
  <c r="A18" i="2"/>
  <c r="AJ18" i="2" s="1"/>
  <c r="AA15" i="2"/>
  <c r="AH172" i="2"/>
  <c r="AH65" i="2"/>
  <c r="Z172" i="2"/>
  <c r="AA124" i="2"/>
  <c r="AA172" i="2"/>
  <c r="AE142" i="2"/>
  <c r="Z165" i="2"/>
  <c r="Z66" i="2"/>
  <c r="AH93" i="2"/>
  <c r="Z65" i="2"/>
  <c r="Z31" i="2"/>
  <c r="AG179" i="2"/>
  <c r="AH124" i="2"/>
  <c r="AH89" i="2"/>
  <c r="A186" i="2"/>
  <c r="AJ186" i="2" s="1"/>
  <c r="A154" i="2"/>
  <c r="AJ154" i="2" s="1"/>
  <c r="A144" i="2"/>
  <c r="AJ144" i="2" s="1"/>
  <c r="A34" i="2"/>
  <c r="AJ34" i="2" s="1"/>
  <c r="AH42" i="2"/>
  <c r="AG42" i="2"/>
  <c r="AI36" i="2"/>
  <c r="AG36" i="2"/>
  <c r="Z127" i="2"/>
  <c r="AA127" i="2"/>
  <c r="AI60" i="2"/>
  <c r="Z60" i="2"/>
  <c r="AH60" i="2"/>
  <c r="AG148" i="2"/>
  <c r="Z148" i="2"/>
  <c r="AI59" i="2"/>
  <c r="AG59" i="2"/>
  <c r="A46" i="2"/>
  <c r="AJ46" i="2" s="1"/>
  <c r="AA118" i="2"/>
  <c r="A118" i="2"/>
  <c r="AJ118" i="2" s="1"/>
  <c r="AA12" i="2"/>
  <c r="AA53" i="2"/>
  <c r="A180" i="2"/>
  <c r="AJ180" i="2" s="1"/>
  <c r="AE180" i="2"/>
  <c r="AG28" i="2"/>
  <c r="AH23" i="2"/>
  <c r="AH219" i="2"/>
  <c r="Z219" i="2"/>
  <c r="AI219" i="2"/>
  <c r="AH10" i="2"/>
  <c r="AI10" i="2"/>
  <c r="A234" i="2"/>
  <c r="AJ234" i="2" s="1"/>
  <c r="A208" i="2"/>
  <c r="AJ208" i="2" s="1"/>
  <c r="A136" i="2"/>
  <c r="AJ136" i="2" s="1"/>
  <c r="A76" i="2"/>
  <c r="AJ76" i="2" s="1"/>
  <c r="A24" i="2"/>
  <c r="AJ24" i="2" s="1"/>
  <c r="AA60" i="2"/>
  <c r="AA189" i="2"/>
  <c r="AA233" i="2"/>
  <c r="Z189" i="2"/>
  <c r="Z33" i="2"/>
  <c r="AH105" i="2"/>
  <c r="AI140" i="2"/>
  <c r="AH82" i="2"/>
  <c r="AG82" i="2"/>
  <c r="AI57" i="2"/>
  <c r="AH57" i="2"/>
  <c r="AG57" i="2"/>
  <c r="AA44" i="2"/>
  <c r="Z44" i="2"/>
  <c r="A231" i="2"/>
  <c r="AJ231" i="2" s="1"/>
  <c r="A226" i="2"/>
  <c r="AJ226" i="2" s="1"/>
  <c r="A190" i="2"/>
  <c r="AJ190" i="2" s="1"/>
  <c r="A179" i="2"/>
  <c r="AJ179" i="2" s="1"/>
  <c r="A167" i="2"/>
  <c r="AJ167" i="2" s="1"/>
  <c r="A122" i="2"/>
  <c r="AJ122" i="2" s="1"/>
  <c r="A26" i="2"/>
  <c r="AJ26" i="2" s="1"/>
  <c r="AE26" i="2"/>
  <c r="Z78" i="2"/>
  <c r="AA78" i="2"/>
  <c r="A17" i="2"/>
  <c r="AJ17" i="2" s="1"/>
  <c r="AH111" i="2"/>
  <c r="Z111" i="2"/>
  <c r="AI83" i="2"/>
  <c r="AA83" i="2"/>
  <c r="AH58" i="2"/>
  <c r="AA58" i="2"/>
  <c r="A131" i="2"/>
  <c r="AJ131" i="2" s="1"/>
  <c r="A22" i="2"/>
  <c r="AJ22" i="2" s="1"/>
  <c r="AH72" i="2"/>
  <c r="AI230" i="2"/>
  <c r="AG230" i="2"/>
  <c r="Z58" i="2"/>
  <c r="AG219" i="2"/>
  <c r="Z181" i="2"/>
  <c r="AH181" i="2"/>
  <c r="AI101" i="2"/>
  <c r="AG101" i="2"/>
  <c r="Z101" i="2"/>
  <c r="AI69" i="2"/>
  <c r="Z69" i="2"/>
  <c r="E13" i="6"/>
  <c r="AA41" i="2"/>
  <c r="AA66" i="2"/>
  <c r="AA111" i="2"/>
  <c r="AA132" i="2"/>
  <c r="AA198" i="2"/>
  <c r="AE38" i="2"/>
  <c r="AG69" i="2"/>
  <c r="AH187" i="2"/>
  <c r="AH53" i="2"/>
  <c r="Z204" i="2"/>
  <c r="AG204" i="2"/>
  <c r="AH180" i="2"/>
  <c r="AI180" i="2"/>
  <c r="AI114" i="2"/>
  <c r="Z100" i="2"/>
  <c r="AA100" i="2"/>
  <c r="AI93" i="2"/>
  <c r="AA93" i="2"/>
  <c r="AI25" i="2"/>
  <c r="Z25" i="2"/>
  <c r="AH25" i="2"/>
  <c r="AG25" i="2"/>
  <c r="A212" i="2"/>
  <c r="AJ212" i="2" s="1"/>
  <c r="AG60" i="2"/>
  <c r="AI231" i="2"/>
  <c r="AA231" i="2"/>
  <c r="Z231" i="2"/>
  <c r="AH213" i="2"/>
  <c r="AA213" i="2"/>
  <c r="A216" i="2"/>
  <c r="AJ216" i="2" s="1"/>
  <c r="AE216" i="2"/>
  <c r="AA13" i="2"/>
  <c r="Z143" i="2"/>
  <c r="Z83" i="2"/>
  <c r="AG147" i="2"/>
  <c r="AH199" i="2"/>
  <c r="AI199" i="2"/>
  <c r="AG176" i="2"/>
  <c r="AI176" i="2"/>
  <c r="AH140" i="2"/>
  <c r="AG140" i="2"/>
  <c r="AG134" i="2"/>
  <c r="AA134" i="2"/>
  <c r="AI115" i="2"/>
  <c r="AG115" i="2"/>
  <c r="AA45" i="2"/>
  <c r="AA140" i="2"/>
  <c r="AA199" i="2"/>
  <c r="AE51" i="2"/>
  <c r="Z230" i="2"/>
  <c r="Z134" i="2"/>
  <c r="AG199" i="2"/>
  <c r="AG143" i="2"/>
  <c r="AG13" i="2"/>
  <c r="AH178" i="2"/>
  <c r="AG132" i="2"/>
  <c r="AI132" i="2"/>
  <c r="Z132" i="2"/>
  <c r="AI107" i="2"/>
  <c r="AH107" i="2"/>
  <c r="AG107" i="2"/>
  <c r="AI49" i="2"/>
  <c r="AA49" i="2"/>
  <c r="AH24" i="2"/>
  <c r="AG24" i="2"/>
  <c r="AA24" i="2"/>
  <c r="A158" i="2"/>
  <c r="AJ158" i="2" s="1"/>
  <c r="AE158" i="2"/>
  <c r="A108" i="2"/>
  <c r="AJ108" i="2" s="1"/>
  <c r="A75" i="2"/>
  <c r="AJ75" i="2" s="1"/>
  <c r="A123" i="2"/>
  <c r="AJ123" i="2" s="1"/>
  <c r="A97" i="2"/>
  <c r="AJ97" i="2" s="1"/>
  <c r="A87" i="2"/>
  <c r="AJ87" i="2" s="1"/>
  <c r="A39" i="2"/>
  <c r="AJ39" i="2" s="1"/>
  <c r="AA38" i="2"/>
  <c r="AH97" i="2"/>
  <c r="AH38" i="2"/>
  <c r="A182" i="2"/>
  <c r="AJ182" i="2" s="1"/>
  <c r="A174" i="2"/>
  <c r="AJ174" i="2" s="1"/>
  <c r="A159" i="2"/>
  <c r="AJ159" i="2" s="1"/>
  <c r="A148" i="2"/>
  <c r="AJ148" i="2" s="1"/>
  <c r="A128" i="2"/>
  <c r="AJ128" i="2" s="1"/>
  <c r="A104" i="2"/>
  <c r="AJ104" i="2" s="1"/>
  <c r="A99" i="2"/>
  <c r="AJ99" i="2" s="1"/>
  <c r="A94" i="2"/>
  <c r="AJ94" i="2" s="1"/>
  <c r="A59" i="2"/>
  <c r="AJ59" i="2" s="1"/>
  <c r="A31" i="2"/>
  <c r="AJ31" i="2" s="1"/>
  <c r="A211" i="2"/>
  <c r="AJ211" i="2" s="1"/>
  <c r="A194" i="2"/>
  <c r="AJ194" i="2" s="1"/>
  <c r="A150" i="2"/>
  <c r="AJ150" i="2" s="1"/>
  <c r="A137" i="2"/>
  <c r="AJ137" i="2" s="1"/>
  <c r="A134" i="2"/>
  <c r="AJ134" i="2" s="1"/>
  <c r="A124" i="2"/>
  <c r="AJ124" i="2" s="1"/>
  <c r="A119" i="2"/>
  <c r="AJ119" i="2" s="1"/>
  <c r="A106" i="2"/>
  <c r="AJ106" i="2" s="1"/>
  <c r="A101" i="2"/>
  <c r="AJ101" i="2" s="1"/>
  <c r="A98" i="2"/>
  <c r="AJ98" i="2" s="1"/>
  <c r="A66" i="2"/>
  <c r="AJ66" i="2" s="1"/>
  <c r="A40" i="2"/>
  <c r="AJ40" i="2" s="1"/>
  <c r="A32" i="2"/>
  <c r="AJ32" i="2" s="1"/>
  <c r="AA17" i="2"/>
  <c r="Z217" i="2"/>
  <c r="AG124" i="2"/>
  <c r="A214" i="2"/>
  <c r="AJ214" i="2" s="1"/>
  <c r="A206" i="2"/>
  <c r="AJ206" i="2" s="1"/>
  <c r="A201" i="2"/>
  <c r="AJ201" i="2" s="1"/>
  <c r="A198" i="2"/>
  <c r="AJ198" i="2" s="1"/>
  <c r="A191" i="2"/>
  <c r="AJ191" i="2" s="1"/>
  <c r="A152" i="2"/>
  <c r="AJ152" i="2" s="1"/>
  <c r="A139" i="2"/>
  <c r="AJ139" i="2" s="1"/>
  <c r="A83" i="2"/>
  <c r="AJ83" i="2" s="1"/>
  <c r="A81" i="2"/>
  <c r="AJ81" i="2" s="1"/>
  <c r="A73" i="2"/>
  <c r="AJ73" i="2" s="1"/>
  <c r="A58" i="2"/>
  <c r="AJ58" i="2" s="1"/>
  <c r="AG63" i="2"/>
  <c r="AH63" i="2"/>
  <c r="Z63" i="2"/>
  <c r="AI63" i="2"/>
  <c r="AA63" i="2"/>
  <c r="E31" i="6"/>
  <c r="D31" i="6"/>
  <c r="AH196" i="2"/>
  <c r="AG196" i="2"/>
  <c r="AH103" i="2"/>
  <c r="Z103" i="2"/>
  <c r="AI156" i="2"/>
  <c r="AG156" i="2"/>
  <c r="Z156" i="2"/>
  <c r="AA156" i="2"/>
  <c r="A23" i="2"/>
  <c r="AJ23" i="2" s="1"/>
  <c r="AI121" i="2"/>
  <c r="AH121" i="2"/>
  <c r="AG121" i="2"/>
  <c r="AA77" i="2"/>
  <c r="AA103" i="2"/>
  <c r="E29" i="6"/>
  <c r="Q11" i="6"/>
  <c r="P11" i="6"/>
  <c r="AG233" i="2"/>
  <c r="AI233" i="2"/>
  <c r="Z233" i="2"/>
  <c r="AI228" i="2"/>
  <c r="AI224" i="2"/>
  <c r="AH224" i="2"/>
  <c r="AA224" i="2"/>
  <c r="AG224" i="2"/>
  <c r="Z224" i="2"/>
  <c r="AG180" i="2"/>
  <c r="Z180" i="2"/>
  <c r="AA180" i="2"/>
  <c r="AI159" i="2"/>
  <c r="AA159" i="2"/>
  <c r="AG159" i="2"/>
  <c r="Z159" i="2"/>
  <c r="AG146" i="2"/>
  <c r="AH146" i="2"/>
  <c r="AH98" i="2"/>
  <c r="AG98" i="2"/>
  <c r="Z98" i="2"/>
  <c r="AI98" i="2"/>
  <c r="AI92" i="2"/>
  <c r="AH92" i="2"/>
  <c r="AG92" i="2"/>
  <c r="Z92" i="2"/>
  <c r="AI51" i="2"/>
  <c r="AG51" i="2"/>
  <c r="AI35" i="2"/>
  <c r="AI29" i="2"/>
  <c r="AH29" i="2"/>
  <c r="AG29" i="2"/>
  <c r="AA29" i="2"/>
  <c r="AI24" i="2"/>
  <c r="Z24" i="2"/>
  <c r="A68" i="2"/>
  <c r="AJ68" i="2" s="1"/>
  <c r="AE68" i="2"/>
  <c r="AG104" i="2"/>
  <c r="AH104" i="2"/>
  <c r="AG205" i="2"/>
  <c r="AI205" i="2"/>
  <c r="Z205" i="2"/>
  <c r="AH190" i="2"/>
  <c r="Z190" i="2"/>
  <c r="AG190" i="2"/>
  <c r="AI117" i="2"/>
  <c r="AH117" i="2"/>
  <c r="Z117" i="2"/>
  <c r="AA117" i="2"/>
  <c r="AH90" i="2"/>
  <c r="AG90" i="2"/>
  <c r="Z90" i="2"/>
  <c r="AI90" i="2"/>
  <c r="A220" i="2"/>
  <c r="AJ220" i="2" s="1"/>
  <c r="AE220" i="2"/>
  <c r="AG164" i="2"/>
  <c r="AH164" i="2"/>
  <c r="AI164" i="2"/>
  <c r="AI68" i="2"/>
  <c r="AH68" i="2"/>
  <c r="Z68" i="2"/>
  <c r="A230" i="2"/>
  <c r="AJ230" i="2" s="1"/>
  <c r="A107" i="2"/>
  <c r="AJ107" i="2" s="1"/>
  <c r="A21" i="2"/>
  <c r="AJ21" i="2" s="1"/>
  <c r="Z196" i="2"/>
  <c r="A232" i="2"/>
  <c r="AJ232" i="2" s="1"/>
  <c r="A196" i="2"/>
  <c r="AJ196" i="2" s="1"/>
  <c r="A132" i="2"/>
  <c r="AJ132" i="2" s="1"/>
  <c r="AE132" i="2"/>
  <c r="A112" i="2"/>
  <c r="AJ112" i="2" s="1"/>
  <c r="AE43" i="2"/>
  <c r="A43" i="2"/>
  <c r="AJ43" i="2" s="1"/>
  <c r="AI62" i="2"/>
  <c r="AH62" i="2"/>
  <c r="AA62" i="2"/>
  <c r="AG62" i="2"/>
  <c r="AI116" i="2"/>
  <c r="Z116" i="2"/>
  <c r="AH116" i="2"/>
  <c r="AA116" i="2"/>
  <c r="A166" i="2"/>
  <c r="AJ166" i="2" s="1"/>
  <c r="E15" i="6"/>
  <c r="D15" i="6"/>
  <c r="AI137" i="2"/>
  <c r="AG137" i="2"/>
  <c r="AA137" i="2"/>
  <c r="AH137" i="2"/>
  <c r="AH221" i="2"/>
  <c r="AA221" i="2"/>
  <c r="AI16" i="2"/>
  <c r="AG16" i="2"/>
  <c r="Z16" i="2"/>
  <c r="AA16" i="2"/>
  <c r="AH16" i="2"/>
  <c r="Z35" i="2"/>
  <c r="AG163" i="2"/>
  <c r="AH156" i="2"/>
  <c r="AH94" i="2"/>
  <c r="AH35" i="2"/>
  <c r="AI214" i="2"/>
  <c r="AA214" i="2"/>
  <c r="AA187" i="2"/>
  <c r="AI187" i="2"/>
  <c r="Z187" i="2"/>
  <c r="AG173" i="2"/>
  <c r="AA173" i="2"/>
  <c r="AH173" i="2"/>
  <c r="Z173" i="2"/>
  <c r="AI173" i="2"/>
  <c r="Z142" i="2"/>
  <c r="AI142" i="2"/>
  <c r="AI135" i="2"/>
  <c r="AA135" i="2"/>
  <c r="Z135" i="2"/>
  <c r="AI20" i="2"/>
  <c r="AH20" i="2"/>
  <c r="AG20" i="2"/>
  <c r="Z20" i="2"/>
  <c r="AA20" i="2"/>
  <c r="AI85" i="2"/>
  <c r="AG85" i="2"/>
  <c r="Z85" i="2"/>
  <c r="AA85" i="2"/>
  <c r="Z45" i="2"/>
  <c r="AH45" i="2"/>
  <c r="AG45" i="2"/>
  <c r="AI110" i="2"/>
  <c r="AH110" i="2"/>
  <c r="Z110" i="2"/>
  <c r="AG110" i="2"/>
  <c r="AA110" i="2"/>
  <c r="Q30" i="6"/>
  <c r="P30" i="6"/>
  <c r="AH150" i="2"/>
  <c r="AG150" i="2"/>
  <c r="Z150" i="2"/>
  <c r="AI22" i="2"/>
  <c r="AH22" i="2"/>
  <c r="AA22" i="2"/>
  <c r="AG22" i="2"/>
  <c r="AI169" i="2"/>
  <c r="AH169" i="2"/>
  <c r="AG169" i="2"/>
  <c r="Z169" i="2"/>
  <c r="AA169" i="2"/>
  <c r="Q14" i="6"/>
  <c r="P14" i="6"/>
  <c r="AA205" i="2"/>
  <c r="AI182" i="2"/>
  <c r="Z182" i="2"/>
  <c r="Q27" i="6"/>
  <c r="P27" i="6"/>
  <c r="AA90" i="2"/>
  <c r="AA121" i="2"/>
  <c r="AA190" i="2"/>
  <c r="AI207" i="2"/>
  <c r="Z207" i="2"/>
  <c r="AA207" i="2"/>
  <c r="AG197" i="2"/>
  <c r="AI197" i="2"/>
  <c r="AH197" i="2"/>
  <c r="AI191" i="2"/>
  <c r="AA191" i="2"/>
  <c r="AG141" i="2"/>
  <c r="AI141" i="2"/>
  <c r="AH129" i="2"/>
  <c r="AG129" i="2"/>
  <c r="AA47" i="2"/>
  <c r="AI34" i="2"/>
  <c r="AG34" i="2"/>
  <c r="Z34" i="2"/>
  <c r="A48" i="2"/>
  <c r="AJ48" i="2" s="1"/>
  <c r="AA76" i="2"/>
  <c r="AA204" i="2"/>
  <c r="Z82" i="2"/>
  <c r="Z50" i="2"/>
  <c r="Z36" i="2"/>
  <c r="AG58" i="2"/>
  <c r="AH61" i="2"/>
  <c r="AH44" i="2"/>
  <c r="AH202" i="2"/>
  <c r="AG202" i="2"/>
  <c r="AI153" i="2"/>
  <c r="AG153" i="2"/>
  <c r="AI58" i="2"/>
  <c r="AI53" i="2"/>
  <c r="AG53" i="2"/>
  <c r="A187" i="2"/>
  <c r="AJ187" i="2" s="1"/>
  <c r="A184" i="2"/>
  <c r="AJ184" i="2" s="1"/>
  <c r="A64" i="2"/>
  <c r="AJ64" i="2" s="1"/>
  <c r="A62" i="2"/>
  <c r="AJ62" i="2" s="1"/>
  <c r="A57" i="2"/>
  <c r="AJ57" i="2" s="1"/>
  <c r="A37" i="2"/>
  <c r="AJ37" i="2" s="1"/>
  <c r="AI127" i="2"/>
  <c r="AH127" i="2"/>
  <c r="AI106" i="2"/>
  <c r="AG106" i="2"/>
  <c r="AH31" i="2"/>
  <c r="AG31" i="2"/>
  <c r="A11" i="2"/>
  <c r="AJ11" i="2" s="1"/>
  <c r="AA31" i="2"/>
  <c r="AA55" i="2"/>
  <c r="Z61" i="2"/>
  <c r="AG84" i="2"/>
  <c r="AG10" i="2"/>
  <c r="AH74" i="2"/>
  <c r="AH36" i="2"/>
  <c r="AI78" i="2"/>
  <c r="AH78" i="2"/>
  <c r="AG78" i="2"/>
  <c r="AI52" i="2"/>
  <c r="AH52" i="2"/>
  <c r="Z52" i="2"/>
  <c r="AI41" i="2"/>
  <c r="AH41" i="2"/>
  <c r="AG41" i="2"/>
  <c r="AI30" i="2"/>
  <c r="AH30" i="2"/>
  <c r="Z30" i="2"/>
  <c r="AI12" i="2"/>
  <c r="AG12" i="2"/>
  <c r="A223" i="2"/>
  <c r="AJ223" i="2" s="1"/>
  <c r="A189" i="2"/>
  <c r="AJ189" i="2" s="1"/>
  <c r="A169" i="2"/>
  <c r="AJ169" i="2" s="1"/>
  <c r="A164" i="2"/>
  <c r="AJ164" i="2" s="1"/>
  <c r="A162" i="2"/>
  <c r="AJ162" i="2" s="1"/>
  <c r="A110" i="2"/>
  <c r="AJ110" i="2" s="1"/>
  <c r="A105" i="2"/>
  <c r="AJ105" i="2" s="1"/>
  <c r="A100" i="2"/>
  <c r="AJ100" i="2" s="1"/>
  <c r="A71" i="2"/>
  <c r="AJ71" i="2" s="1"/>
  <c r="A69" i="2"/>
  <c r="AJ69" i="2" s="1"/>
  <c r="A14" i="2"/>
  <c r="AJ14" i="2" s="1"/>
  <c r="AI204" i="2"/>
  <c r="AH204" i="2"/>
  <c r="AH184" i="2"/>
  <c r="AI184" i="2"/>
  <c r="AG184" i="2"/>
  <c r="AI86" i="2"/>
  <c r="AH86" i="2"/>
  <c r="Z86" i="2"/>
  <c r="AI44" i="2"/>
  <c r="AG44" i="2"/>
  <c r="A80" i="2"/>
  <c r="AJ80" i="2" s="1"/>
  <c r="A25" i="2"/>
  <c r="AJ25" i="2" s="1"/>
  <c r="AA36" i="2"/>
  <c r="AA74" i="2"/>
  <c r="Z84" i="2"/>
  <c r="Z13" i="2"/>
  <c r="AI166" i="2"/>
  <c r="AH166" i="2"/>
  <c r="AG166" i="2"/>
  <c r="AI118" i="2"/>
  <c r="AG118" i="2"/>
  <c r="AH66" i="2"/>
  <c r="AI66" i="2"/>
  <c r="AA54" i="2"/>
  <c r="AH54" i="2"/>
  <c r="AI28" i="2"/>
  <c r="AH28" i="2"/>
  <c r="AI23" i="2"/>
  <c r="AG23" i="2"/>
  <c r="AG15" i="2"/>
  <c r="Z15" i="2"/>
  <c r="A210" i="2"/>
  <c r="AJ210" i="2" s="1"/>
  <c r="A178" i="2"/>
  <c r="AJ178" i="2" s="1"/>
  <c r="A146" i="2"/>
  <c r="AJ146" i="2" s="1"/>
  <c r="A116" i="2"/>
  <c r="AJ116" i="2" s="1"/>
  <c r="A114" i="2"/>
  <c r="AJ114" i="2" s="1"/>
  <c r="A89" i="2"/>
  <c r="AJ89" i="2" s="1"/>
  <c r="A55" i="2"/>
  <c r="AJ55" i="2" s="1"/>
  <c r="A35" i="2"/>
  <c r="AJ35" i="2" s="1"/>
  <c r="A30" i="2"/>
  <c r="AJ30" i="2" s="1"/>
  <c r="AA106" i="2"/>
  <c r="AH84" i="2"/>
  <c r="AI61" i="2"/>
  <c r="AG61" i="2"/>
  <c r="Q29" i="6"/>
  <c r="E17" i="6"/>
  <c r="Q13" i="6"/>
  <c r="AA84" i="2"/>
  <c r="AE152" i="2"/>
  <c r="Z12" i="2"/>
  <c r="AG127" i="2"/>
  <c r="AG91" i="2"/>
  <c r="AG74" i="2"/>
  <c r="AG30" i="2"/>
  <c r="AH26" i="2"/>
  <c r="AH13" i="2"/>
  <c r="AI217" i="2"/>
  <c r="AI202" i="2"/>
  <c r="AI193" i="2"/>
  <c r="Z193" i="2"/>
  <c r="AG188" i="2"/>
  <c r="AI188" i="2"/>
  <c r="AI113" i="2"/>
  <c r="Z113" i="2"/>
  <c r="AG95" i="2"/>
  <c r="AI95" i="2"/>
  <c r="AI81" i="2"/>
  <c r="AH81" i="2"/>
  <c r="Z81" i="2"/>
  <c r="AI37" i="2"/>
  <c r="AH37" i="2"/>
  <c r="A207" i="2"/>
  <c r="AJ207" i="2" s="1"/>
  <c r="A185" i="2"/>
  <c r="AJ185" i="2" s="1"/>
  <c r="A175" i="2"/>
  <c r="AJ175" i="2" s="1"/>
  <c r="A155" i="2"/>
  <c r="AJ155" i="2" s="1"/>
  <c r="A143" i="2"/>
  <c r="AJ143" i="2" s="1"/>
  <c r="A126" i="2"/>
  <c r="AJ126" i="2" s="1"/>
  <c r="A121" i="2"/>
  <c r="AJ121" i="2" s="1"/>
  <c r="A91" i="2"/>
  <c r="AJ91" i="2" s="1"/>
  <c r="A84" i="2"/>
  <c r="AJ84" i="2" s="1"/>
  <c r="A52" i="2"/>
  <c r="AJ52" i="2" s="1"/>
  <c r="A233" i="2"/>
  <c r="AJ233" i="2" s="1"/>
  <c r="A217" i="2"/>
  <c r="AJ217" i="2" s="1"/>
  <c r="A199" i="2"/>
  <c r="AJ199" i="2" s="1"/>
  <c r="A197" i="2"/>
  <c r="AJ197" i="2" s="1"/>
  <c r="A183" i="2"/>
  <c r="AJ183" i="2" s="1"/>
  <c r="A165" i="2"/>
  <c r="AJ165" i="2" s="1"/>
  <c r="A151" i="2"/>
  <c r="AJ151" i="2" s="1"/>
  <c r="A135" i="2"/>
  <c r="AJ135" i="2" s="1"/>
  <c r="A96" i="2"/>
  <c r="AJ96" i="2" s="1"/>
  <c r="A65" i="2"/>
  <c r="AJ65" i="2" s="1"/>
  <c r="A60" i="2"/>
  <c r="AJ60" i="2" s="1"/>
  <c r="A16" i="2"/>
  <c r="AJ16" i="2" s="1"/>
  <c r="AI148" i="2"/>
  <c r="A225" i="2"/>
  <c r="AJ225" i="2" s="1"/>
  <c r="A209" i="2"/>
  <c r="AJ209" i="2" s="1"/>
  <c r="A204" i="2"/>
  <c r="AJ204" i="2" s="1"/>
  <c r="A177" i="2"/>
  <c r="AJ177" i="2" s="1"/>
  <c r="A156" i="2"/>
  <c r="AJ156" i="2" s="1"/>
  <c r="A145" i="2"/>
  <c r="AJ145" i="2" s="1"/>
  <c r="A140" i="2"/>
  <c r="AJ140" i="2" s="1"/>
  <c r="A127" i="2"/>
  <c r="AJ127" i="2" s="1"/>
  <c r="A125" i="2"/>
  <c r="AJ125" i="2" s="1"/>
  <c r="A111" i="2"/>
  <c r="AJ111" i="2" s="1"/>
  <c r="A109" i="2"/>
  <c r="AJ109" i="2" s="1"/>
  <c r="A95" i="2"/>
  <c r="AJ95" i="2" s="1"/>
  <c r="A56" i="2"/>
  <c r="AJ56" i="2" s="1"/>
  <c r="A15" i="2"/>
  <c r="AJ15" i="2" s="1"/>
  <c r="A224" i="2"/>
  <c r="AJ224" i="2" s="1"/>
  <c r="A193" i="2"/>
  <c r="AJ193" i="2" s="1"/>
  <c r="A188" i="2"/>
  <c r="AJ188" i="2" s="1"/>
  <c r="A172" i="2"/>
  <c r="AJ172" i="2" s="1"/>
  <c r="A161" i="2"/>
  <c r="AJ161" i="2" s="1"/>
  <c r="A129" i="2"/>
  <c r="AJ129" i="2" s="1"/>
  <c r="A113" i="2"/>
  <c r="AJ113" i="2" s="1"/>
  <c r="A92" i="2"/>
  <c r="AJ92" i="2" s="1"/>
  <c r="A79" i="2"/>
  <c r="AJ79" i="2" s="1"/>
  <c r="A63" i="2"/>
  <c r="AJ63" i="2" s="1"/>
  <c r="A61" i="2"/>
  <c r="AJ61" i="2" s="1"/>
  <c r="A47" i="2"/>
  <c r="AJ47" i="2" s="1"/>
  <c r="A19" i="2"/>
  <c r="AJ19" i="2" s="1"/>
  <c r="A192" i="2"/>
  <c r="AJ192" i="2" s="1"/>
  <c r="A160" i="2"/>
  <c r="AJ160" i="2" s="1"/>
  <c r="T4" i="2"/>
  <c r="AG229" i="2"/>
  <c r="Z229" i="2"/>
  <c r="AI229" i="2"/>
  <c r="AH229" i="2"/>
  <c r="AA229" i="2"/>
  <c r="Z203" i="2"/>
  <c r="AA203" i="2"/>
  <c r="AG203" i="2"/>
  <c r="AI203" i="2"/>
  <c r="AH203" i="2"/>
  <c r="AA138" i="2"/>
  <c r="Z138" i="2"/>
  <c r="AH138" i="2"/>
  <c r="AI138" i="2"/>
  <c r="AG138" i="2"/>
  <c r="AI80" i="2"/>
  <c r="AA80" i="2"/>
  <c r="Z80" i="2"/>
  <c r="AG80" i="2"/>
  <c r="AH80" i="2"/>
  <c r="AA194" i="2"/>
  <c r="Z194" i="2"/>
  <c r="AG194" i="2"/>
  <c r="AI194" i="2"/>
  <c r="AH194" i="2"/>
  <c r="AA234" i="2"/>
  <c r="Z234" i="2"/>
  <c r="AI234" i="2"/>
  <c r="AG234" i="2"/>
  <c r="AH234" i="2"/>
  <c r="AH223" i="2"/>
  <c r="AG223" i="2"/>
  <c r="AI223" i="2"/>
  <c r="Z223" i="2"/>
  <c r="AA223" i="2"/>
  <c r="AI209" i="2"/>
  <c r="Z209" i="2"/>
  <c r="AA209" i="2"/>
  <c r="AH209" i="2"/>
  <c r="AG209" i="2"/>
  <c r="AI185" i="2"/>
  <c r="Z185" i="2"/>
  <c r="AA185" i="2"/>
  <c r="AH185" i="2"/>
  <c r="AG185" i="2"/>
  <c r="AA170" i="2"/>
  <c r="Z170" i="2"/>
  <c r="AG170" i="2"/>
  <c r="AI170" i="2"/>
  <c r="AH170" i="2"/>
  <c r="AI218" i="2"/>
  <c r="AA218" i="2"/>
  <c r="Z218" i="2"/>
  <c r="AH160" i="2"/>
  <c r="AA160" i="2"/>
  <c r="Z160" i="2"/>
  <c r="AI88" i="2"/>
  <c r="AA88" i="2"/>
  <c r="Z88" i="2"/>
  <c r="Z225" i="2"/>
  <c r="Z197" i="2"/>
  <c r="Z157" i="2"/>
  <c r="Z14" i="2"/>
  <c r="AG211" i="2"/>
  <c r="AG96" i="2"/>
  <c r="AH157" i="2"/>
  <c r="Z220" i="2"/>
  <c r="AG220" i="2"/>
  <c r="AA220" i="2"/>
  <c r="AI216" i="2"/>
  <c r="AH216" i="2"/>
  <c r="AG213" i="2"/>
  <c r="AI213" i="2"/>
  <c r="AG206" i="2"/>
  <c r="AH206" i="2"/>
  <c r="AI177" i="2"/>
  <c r="Z177" i="2"/>
  <c r="AA177" i="2"/>
  <c r="AH177" i="2"/>
  <c r="AA162" i="2"/>
  <c r="AI162" i="2"/>
  <c r="Z162" i="2"/>
  <c r="AI155" i="2"/>
  <c r="Z155" i="2"/>
  <c r="AA155" i="2"/>
  <c r="AH151" i="2"/>
  <c r="AG151" i="2"/>
  <c r="AI131" i="2"/>
  <c r="AH131" i="2"/>
  <c r="Z131" i="2"/>
  <c r="AA131" i="2"/>
  <c r="AI120" i="2"/>
  <c r="AA120" i="2"/>
  <c r="Z120" i="2"/>
  <c r="AI112" i="2"/>
  <c r="AA112" i="2"/>
  <c r="Z112" i="2"/>
  <c r="AI102" i="2"/>
  <c r="AG102" i="2"/>
  <c r="AH102" i="2"/>
  <c r="AH99" i="2"/>
  <c r="Z99" i="2"/>
  <c r="AA99" i="2"/>
  <c r="AI94" i="2"/>
  <c r="AG94" i="2"/>
  <c r="AG77" i="2"/>
  <c r="AI77" i="2"/>
  <c r="Z73" i="2"/>
  <c r="AA73" i="2"/>
  <c r="AI73" i="2"/>
  <c r="AH73" i="2"/>
  <c r="AI64" i="2"/>
  <c r="AA64" i="2"/>
  <c r="AH64" i="2"/>
  <c r="Z64" i="2"/>
  <c r="AH47" i="2"/>
  <c r="AG47" i="2"/>
  <c r="AH43" i="2"/>
  <c r="Z43" i="2"/>
  <c r="AA43" i="2"/>
  <c r="P26" i="6"/>
  <c r="P18" i="6"/>
  <c r="AA157" i="2"/>
  <c r="AA197" i="2"/>
  <c r="AA212" i="2"/>
  <c r="Z183" i="2"/>
  <c r="Z141" i="2"/>
  <c r="Z126" i="2"/>
  <c r="Z94" i="2"/>
  <c r="AG162" i="2"/>
  <c r="AG128" i="2"/>
  <c r="AG73" i="2"/>
  <c r="AH220" i="2"/>
  <c r="AH119" i="2"/>
  <c r="AI212" i="2"/>
  <c r="AI195" i="2"/>
  <c r="Z195" i="2"/>
  <c r="AA195" i="2"/>
  <c r="AH191" i="2"/>
  <c r="AG191" i="2"/>
  <c r="AG181" i="2"/>
  <c r="AI181" i="2"/>
  <c r="AG174" i="2"/>
  <c r="AH174" i="2"/>
  <c r="AI161" i="2"/>
  <c r="Z161" i="2"/>
  <c r="AA161" i="2"/>
  <c r="AH161" i="2"/>
  <c r="AA146" i="2"/>
  <c r="AI146" i="2"/>
  <c r="Z146" i="2"/>
  <c r="AI139" i="2"/>
  <c r="AH139" i="2"/>
  <c r="Z139" i="2"/>
  <c r="AA139" i="2"/>
  <c r="AH135" i="2"/>
  <c r="AG135" i="2"/>
  <c r="AI119" i="2"/>
  <c r="AI76" i="2"/>
  <c r="AH76" i="2"/>
  <c r="AG76" i="2"/>
  <c r="AI72" i="2"/>
  <c r="AA72" i="2"/>
  <c r="Z72" i="2"/>
  <c r="AG55" i="2"/>
  <c r="AH55" i="2"/>
  <c r="AH51" i="2"/>
  <c r="Z51" i="2"/>
  <c r="AA51" i="2"/>
  <c r="AI46" i="2"/>
  <c r="AG46" i="2"/>
  <c r="AH46" i="2"/>
  <c r="AI42" i="2"/>
  <c r="AA42" i="2"/>
  <c r="Z42" i="2"/>
  <c r="A173" i="2"/>
  <c r="AJ173" i="2" s="1"/>
  <c r="A85" i="2"/>
  <c r="AJ85" i="2" s="1"/>
  <c r="AI232" i="2"/>
  <c r="AH232" i="2"/>
  <c r="AI40" i="2"/>
  <c r="AH40" i="2"/>
  <c r="AA40" i="2"/>
  <c r="Z40" i="2"/>
  <c r="AA126" i="2"/>
  <c r="AA141" i="2"/>
  <c r="E28" i="6"/>
  <c r="D28" i="6"/>
  <c r="E20" i="6"/>
  <c r="D20" i="6"/>
  <c r="E12" i="6"/>
  <c r="D12" i="6"/>
  <c r="AE140" i="2"/>
  <c r="Z206" i="2"/>
  <c r="AH155" i="2"/>
  <c r="AH88" i="2"/>
  <c r="AA226" i="2"/>
  <c r="AI226" i="2"/>
  <c r="Z226" i="2"/>
  <c r="AH215" i="2"/>
  <c r="Z215" i="2"/>
  <c r="AI215" i="2"/>
  <c r="AG215" i="2"/>
  <c r="AH208" i="2"/>
  <c r="AA208" i="2"/>
  <c r="Z208" i="2"/>
  <c r="AG158" i="2"/>
  <c r="AH158" i="2"/>
  <c r="AA154" i="2"/>
  <c r="Z154" i="2"/>
  <c r="AI145" i="2"/>
  <c r="Z145" i="2"/>
  <c r="AA145" i="2"/>
  <c r="AH145" i="2"/>
  <c r="AA130" i="2"/>
  <c r="AI130" i="2"/>
  <c r="Z130" i="2"/>
  <c r="AI123" i="2"/>
  <c r="AH123" i="2"/>
  <c r="Z123" i="2"/>
  <c r="AA123" i="2"/>
  <c r="AI111" i="2"/>
  <c r="AG111" i="2"/>
  <c r="AI71" i="2"/>
  <c r="AG71" i="2"/>
  <c r="AH59" i="2"/>
  <c r="Z59" i="2"/>
  <c r="AA59" i="2"/>
  <c r="AI54" i="2"/>
  <c r="AG54" i="2"/>
  <c r="AA87" i="2"/>
  <c r="AA133" i="2"/>
  <c r="AA148" i="2"/>
  <c r="AA215" i="2"/>
  <c r="Z222" i="2"/>
  <c r="Z191" i="2"/>
  <c r="Z151" i="2"/>
  <c r="Z102" i="2"/>
  <c r="Z71" i="2"/>
  <c r="AG208" i="2"/>
  <c r="AG160" i="2"/>
  <c r="AG40" i="2"/>
  <c r="AH218" i="2"/>
  <c r="AH154" i="2"/>
  <c r="AH141" i="2"/>
  <c r="AH87" i="2"/>
  <c r="AI198" i="2"/>
  <c r="AG198" i="2"/>
  <c r="AH198" i="2"/>
  <c r="AH176" i="2"/>
  <c r="AA176" i="2"/>
  <c r="Z176" i="2"/>
  <c r="AI165" i="2"/>
  <c r="AG165" i="2"/>
  <c r="AI160" i="2"/>
  <c r="AI157" i="2"/>
  <c r="AG142" i="2"/>
  <c r="AH142" i="2"/>
  <c r="AI129" i="2"/>
  <c r="Z129" i="2"/>
  <c r="AA129" i="2"/>
  <c r="AI70" i="2"/>
  <c r="AG70" i="2"/>
  <c r="AH67" i="2"/>
  <c r="Z67" i="2"/>
  <c r="AA67" i="2"/>
  <c r="AI32" i="2"/>
  <c r="AH32" i="2"/>
  <c r="AA32" i="2"/>
  <c r="Z32" i="2"/>
  <c r="A213" i="2"/>
  <c r="AJ213" i="2" s="1"/>
  <c r="Z211" i="2"/>
  <c r="AA211" i="2"/>
  <c r="AH183" i="2"/>
  <c r="AG183" i="2"/>
  <c r="AI183" i="2"/>
  <c r="AI149" i="2"/>
  <c r="AG149" i="2"/>
  <c r="AA122" i="2"/>
  <c r="Z122" i="2"/>
  <c r="AA186" i="2"/>
  <c r="Z186" i="2"/>
  <c r="AI186" i="2"/>
  <c r="AG109" i="2"/>
  <c r="AI109" i="2"/>
  <c r="AH109" i="2"/>
  <c r="AI96" i="2"/>
  <c r="AA96" i="2"/>
  <c r="Z96" i="2"/>
  <c r="AI14" i="2"/>
  <c r="AH14" i="2"/>
  <c r="AG14" i="2"/>
  <c r="A228" i="2"/>
  <c r="AJ228" i="2" s="1"/>
  <c r="AE228" i="2"/>
  <c r="E16" i="6"/>
  <c r="D16" i="6"/>
  <c r="AA102" i="2"/>
  <c r="AA151" i="2"/>
  <c r="Z216" i="2"/>
  <c r="AG155" i="2"/>
  <c r="AG112" i="2"/>
  <c r="AG88" i="2"/>
  <c r="AH226" i="2"/>
  <c r="AH211" i="2"/>
  <c r="AH186" i="2"/>
  <c r="AH162" i="2"/>
  <c r="AH231" i="2"/>
  <c r="AG231" i="2"/>
  <c r="AH217" i="2"/>
  <c r="AA217" i="2"/>
  <c r="AA210" i="2"/>
  <c r="AI210" i="2"/>
  <c r="Z210" i="2"/>
  <c r="AA128" i="2"/>
  <c r="Z128" i="2"/>
  <c r="AI108" i="2"/>
  <c r="AH108" i="2"/>
  <c r="AG108" i="2"/>
  <c r="AI48" i="2"/>
  <c r="AH48" i="2"/>
  <c r="AA48" i="2"/>
  <c r="Z48" i="2"/>
  <c r="AI26" i="2"/>
  <c r="AA26" i="2"/>
  <c r="Z26" i="2"/>
  <c r="AA18" i="2"/>
  <c r="Z18" i="2"/>
  <c r="A149" i="2"/>
  <c r="AJ149" i="2" s="1"/>
  <c r="AG222" i="2"/>
  <c r="AH222" i="2"/>
  <c r="AI201" i="2"/>
  <c r="Z201" i="2"/>
  <c r="AA201" i="2"/>
  <c r="AH201" i="2"/>
  <c r="AH126" i="2"/>
  <c r="AG126" i="2"/>
  <c r="AI11" i="2"/>
  <c r="AH11" i="2"/>
  <c r="Z11" i="2"/>
  <c r="AA11" i="2"/>
  <c r="Z149" i="2"/>
  <c r="AG218" i="2"/>
  <c r="AG122" i="2"/>
  <c r="AH225" i="2"/>
  <c r="AA225" i="2"/>
  <c r="Z179" i="2"/>
  <c r="AA179" i="2"/>
  <c r="AI168" i="2"/>
  <c r="AH168" i="2"/>
  <c r="AA168" i="2"/>
  <c r="Z168" i="2"/>
  <c r="AH144" i="2"/>
  <c r="AA144" i="2"/>
  <c r="Z144" i="2"/>
  <c r="AI133" i="2"/>
  <c r="AG133" i="2"/>
  <c r="AH133" i="2"/>
  <c r="Z105" i="2"/>
  <c r="AA105" i="2"/>
  <c r="AI105" i="2"/>
  <c r="AI100" i="2"/>
  <c r="AH100" i="2"/>
  <c r="AG100" i="2"/>
  <c r="AI79" i="2"/>
  <c r="AG79" i="2"/>
  <c r="E32" i="6"/>
  <c r="D32" i="6"/>
  <c r="E24" i="6"/>
  <c r="D24" i="6"/>
  <c r="AA71" i="2"/>
  <c r="AA232" i="2"/>
  <c r="Z109" i="2"/>
  <c r="AG232" i="2"/>
  <c r="AG168" i="2"/>
  <c r="AG144" i="2"/>
  <c r="AG131" i="2"/>
  <c r="AH149" i="2"/>
  <c r="AH122" i="2"/>
  <c r="Z228" i="2"/>
  <c r="AG228" i="2"/>
  <c r="AA228" i="2"/>
  <c r="AG221" i="2"/>
  <c r="AI221" i="2"/>
  <c r="Z221" i="2"/>
  <c r="Z214" i="2"/>
  <c r="AG214" i="2"/>
  <c r="AH214" i="2"/>
  <c r="AH200" i="2"/>
  <c r="AA200" i="2"/>
  <c r="Z200" i="2"/>
  <c r="AG189" i="2"/>
  <c r="AI189" i="2"/>
  <c r="AI163" i="2"/>
  <c r="Z163" i="2"/>
  <c r="AA163" i="2"/>
  <c r="AI152" i="2"/>
  <c r="AH152" i="2"/>
  <c r="AA152" i="2"/>
  <c r="Z152" i="2"/>
  <c r="AH125" i="2"/>
  <c r="AG125" i="2"/>
  <c r="AI104" i="2"/>
  <c r="AA104" i="2"/>
  <c r="Z104" i="2"/>
  <c r="AH39" i="2"/>
  <c r="AG39" i="2"/>
  <c r="AA10" i="2"/>
  <c r="Z10" i="2"/>
  <c r="P4" i="2"/>
  <c r="AA39" i="2"/>
  <c r="AA125" i="2"/>
  <c r="AA206" i="2"/>
  <c r="AA222" i="2"/>
  <c r="Z213" i="2"/>
  <c r="Z158" i="2"/>
  <c r="Z108" i="2"/>
  <c r="Z77" i="2"/>
  <c r="Z55" i="2"/>
  <c r="AG216" i="2"/>
  <c r="AG177" i="2"/>
  <c r="AG154" i="2"/>
  <c r="AG130" i="2"/>
  <c r="AG120" i="2"/>
  <c r="AG18" i="2"/>
  <c r="AH210" i="2"/>
  <c r="AH195" i="2"/>
  <c r="AH148" i="2"/>
  <c r="AH18" i="2"/>
  <c r="AI220" i="2"/>
  <c r="AI206" i="2"/>
  <c r="AI192" i="2"/>
  <c r="AH192" i="2"/>
  <c r="AA192" i="2"/>
  <c r="Z192" i="2"/>
  <c r="AG182" i="2"/>
  <c r="AH182" i="2"/>
  <c r="AA178" i="2"/>
  <c r="AI178" i="2"/>
  <c r="Z178" i="2"/>
  <c r="AI171" i="2"/>
  <c r="Z171" i="2"/>
  <c r="AA171" i="2"/>
  <c r="AH167" i="2"/>
  <c r="AG167" i="2"/>
  <c r="AI151" i="2"/>
  <c r="AI147" i="2"/>
  <c r="Z147" i="2"/>
  <c r="AA147" i="2"/>
  <c r="AI136" i="2"/>
  <c r="AH136" i="2"/>
  <c r="AA136" i="2"/>
  <c r="Z136" i="2"/>
  <c r="AI103" i="2"/>
  <c r="AG103" i="2"/>
  <c r="AI99" i="2"/>
  <c r="AH91" i="2"/>
  <c r="Z91" i="2"/>
  <c r="AA91" i="2"/>
  <c r="AI56" i="2"/>
  <c r="AH56" i="2"/>
  <c r="AA56" i="2"/>
  <c r="Z56" i="2"/>
  <c r="AI47" i="2"/>
  <c r="AI43" i="2"/>
  <c r="AH21" i="2"/>
  <c r="AG21" i="2"/>
  <c r="A133" i="2"/>
  <c r="AJ133" i="2" s="1"/>
  <c r="A45" i="2"/>
  <c r="AJ45" i="2" s="1"/>
  <c r="A221" i="2"/>
  <c r="AJ221" i="2" s="1"/>
  <c r="A157" i="2"/>
  <c r="AJ157" i="2" s="1"/>
  <c r="A93" i="2"/>
  <c r="AJ93" i="2" s="1"/>
  <c r="A29" i="2"/>
  <c r="AJ29" i="2" s="1"/>
  <c r="A13" i="2"/>
  <c r="AJ13" i="2" s="1"/>
  <c r="A181" i="2"/>
  <c r="AJ181" i="2" s="1"/>
  <c r="A117" i="2"/>
  <c r="AJ117" i="2" s="1"/>
  <c r="A53" i="2"/>
  <c r="AJ53" i="2" s="1"/>
  <c r="A205" i="2"/>
  <c r="AJ205" i="2" s="1"/>
  <c r="A141" i="2"/>
  <c r="AJ141" i="2" s="1"/>
  <c r="A77" i="2"/>
  <c r="AJ77" i="2" s="1"/>
  <c r="AH27" i="2"/>
  <c r="A44" i="2"/>
  <c r="AJ44" i="2" s="1"/>
  <c r="A36" i="2"/>
  <c r="AJ36" i="2" s="1"/>
  <c r="A28" i="2"/>
  <c r="AJ28" i="2" s="1"/>
  <c r="A20" i="2"/>
  <c r="AJ20" i="2" s="1"/>
  <c r="A12" i="2"/>
  <c r="AJ12" i="2" s="1"/>
  <c r="AJ235" i="2" l="1"/>
  <c r="AA236" i="2" s="1"/>
  <c r="L3" i="2"/>
  <c r="N9" i="5" s="1"/>
  <c r="N51" i="5" s="1"/>
  <c r="L2" i="2"/>
  <c r="L4" i="2" s="1"/>
  <c r="O9" i="5" s="1"/>
  <c r="O51" i="5" s="1"/>
  <c r="P7" i="2"/>
  <c r="P9" i="5"/>
  <c r="P51" i="5" s="1"/>
  <c r="P5" i="2"/>
  <c r="Q9" i="5" s="1"/>
  <c r="Q51" i="5" s="1"/>
  <c r="T5" i="2"/>
  <c r="V9" i="5" s="1"/>
  <c r="V51" i="5" s="1"/>
  <c r="U9" i="5"/>
  <c r="U51" i="5" s="1"/>
  <c r="T7" i="2"/>
  <c r="M9" i="5" l="1"/>
  <c r="M51" i="5" s="1"/>
  <c r="T6" i="2"/>
  <c r="B7" i="2" s="1"/>
  <c r="P6" i="2"/>
  <c r="R9" i="5" s="1"/>
  <c r="R51" i="5" s="1"/>
  <c r="W9" i="5" l="1"/>
  <c r="W51" i="5" s="1"/>
  <c r="T3" i="2"/>
  <c r="X9" i="5" s="1"/>
  <c r="P3" i="2"/>
  <c r="S9" i="5" s="1"/>
</calcChain>
</file>

<file path=xl/comments1.xml><?xml version="1.0" encoding="utf-8"?>
<comments xmlns="http://schemas.openxmlformats.org/spreadsheetml/2006/main">
  <authors>
    <author>ＥＳＥ SERVICE</author>
  </authors>
  <commentList>
    <comment ref="G7" authorId="0">
      <text>
        <r>
          <rPr>
            <b/>
            <sz val="10"/>
            <color indexed="81"/>
            <rFont val="ＭＳ Ｐ明朝"/>
            <family val="1"/>
            <charset val="128"/>
          </rPr>
          <t xml:space="preserve"> 　</t>
        </r>
        <r>
          <rPr>
            <b/>
            <sz val="10"/>
            <color indexed="10"/>
            <rFont val="ＭＳ Ｐ明朝"/>
            <family val="1"/>
            <charset val="128"/>
          </rPr>
          <t>三菱電機株式会社</t>
        </r>
        <r>
          <rPr>
            <b/>
            <sz val="14"/>
            <color indexed="81"/>
            <rFont val="ＭＳ Ｐ明朝"/>
            <family val="1"/>
            <charset val="128"/>
          </rPr>
          <t>　</t>
        </r>
        <r>
          <rPr>
            <b/>
            <sz val="10"/>
            <color indexed="81"/>
            <rFont val="ＭＳ Ｐ明朝"/>
            <family val="1"/>
            <charset val="128"/>
          </rPr>
          <t xml:space="preserve">
　　</t>
        </r>
        <r>
          <rPr>
            <sz val="9"/>
            <color indexed="81"/>
            <rFont val="ＭＳ Ｐ明朝"/>
            <family val="1"/>
            <charset val="128"/>
          </rPr>
          <t>高性能省エネモータ　
　</t>
        </r>
        <r>
          <rPr>
            <sz val="9"/>
            <color indexed="12"/>
            <rFont val="ＭＳ Ｐ明朝"/>
            <family val="1"/>
            <charset val="128"/>
          </rPr>
          <t>　スーパーラインエコシリーズ　
　　　　　　　（２００１年１０月）</t>
        </r>
      </text>
    </comment>
    <comment ref="S7" authorId="0">
      <text>
        <r>
          <rPr>
            <b/>
            <sz val="10"/>
            <color indexed="81"/>
            <rFont val="ＭＳ Ｐ明朝"/>
            <family val="1"/>
            <charset val="128"/>
          </rPr>
          <t xml:space="preserve"> 　</t>
        </r>
        <r>
          <rPr>
            <b/>
            <sz val="10"/>
            <color indexed="10"/>
            <rFont val="ＭＳ Ｐ明朝"/>
            <family val="1"/>
            <charset val="128"/>
          </rPr>
          <t>三菱電機株式会社</t>
        </r>
        <r>
          <rPr>
            <b/>
            <sz val="14"/>
            <color indexed="81"/>
            <rFont val="ＭＳ Ｐ明朝"/>
            <family val="1"/>
            <charset val="128"/>
          </rPr>
          <t>　</t>
        </r>
        <r>
          <rPr>
            <b/>
            <sz val="10"/>
            <color indexed="81"/>
            <rFont val="ＭＳ Ｐ明朝"/>
            <family val="1"/>
            <charset val="128"/>
          </rPr>
          <t xml:space="preserve">
　　</t>
        </r>
        <r>
          <rPr>
            <sz val="9"/>
            <color indexed="81"/>
            <rFont val="ＭＳ Ｐ明朝"/>
            <family val="1"/>
            <charset val="128"/>
          </rPr>
          <t>高性能省エネモータ　
　</t>
        </r>
        <r>
          <rPr>
            <sz val="9"/>
            <color indexed="12"/>
            <rFont val="ＭＳ Ｐ明朝"/>
            <family val="1"/>
            <charset val="128"/>
          </rPr>
          <t>　スーパーラインエコシリーズ　
　　　　　　　（２００１年１０月）</t>
        </r>
      </text>
    </comment>
  </commentList>
</comments>
</file>

<file path=xl/sharedStrings.xml><?xml version="1.0" encoding="utf-8"?>
<sst xmlns="http://schemas.openxmlformats.org/spreadsheetml/2006/main" count="164" uniqueCount="110">
  <si>
    <t>3φ3W</t>
  </si>
  <si>
    <t>with no Capacitor</t>
    <phoneticPr fontId="2"/>
  </si>
  <si>
    <t>with Capacitor</t>
    <phoneticPr fontId="2"/>
  </si>
  <si>
    <t xml:space="preserve"> Notes.Capacitor installed</t>
    <phoneticPr fontId="2"/>
  </si>
  <si>
    <t xml:space="preserve"> Project name</t>
    <phoneticPr fontId="2"/>
  </si>
  <si>
    <t>Substation No.</t>
    <phoneticPr fontId="2"/>
  </si>
  <si>
    <r>
      <t>Prm.[</t>
    </r>
    <r>
      <rPr>
        <b/>
        <sz val="10"/>
        <rFont val="ＭＳ 明朝"/>
        <family val="1"/>
        <charset val="128"/>
      </rPr>
      <t>V</t>
    </r>
    <r>
      <rPr>
        <b/>
        <sz val="10"/>
        <rFont val="ＭＳ Ｐ明朝"/>
        <family val="1"/>
        <charset val="128"/>
      </rPr>
      <t>]</t>
    </r>
    <phoneticPr fontId="2"/>
  </si>
  <si>
    <r>
      <t xml:space="preserve">All loads </t>
    </r>
    <r>
      <rPr>
        <b/>
        <sz val="9"/>
        <rFont val="ＭＳ Ｐ明朝"/>
        <family val="1"/>
        <charset val="128"/>
      </rPr>
      <t>[KVar]</t>
    </r>
    <phoneticPr fontId="2"/>
  </si>
  <si>
    <t>Outdoors</t>
  </si>
  <si>
    <t xml:space="preserve">Please input a company name. </t>
    <phoneticPr fontId="2"/>
  </si>
  <si>
    <t>Approved</t>
    <phoneticPr fontId="2"/>
  </si>
  <si>
    <t>Checked</t>
    <phoneticPr fontId="2"/>
  </si>
  <si>
    <t>Drawn</t>
    <phoneticPr fontId="2"/>
  </si>
  <si>
    <t>Primary
group No.</t>
    <phoneticPr fontId="2"/>
  </si>
  <si>
    <t>Sub-</t>
    <phoneticPr fontId="2"/>
  </si>
  <si>
    <t>Transformer</t>
    <phoneticPr fontId="2"/>
  </si>
  <si>
    <t>All  Loads</t>
    <phoneticPr fontId="2"/>
  </si>
  <si>
    <t>with no Capacitor</t>
    <phoneticPr fontId="2"/>
  </si>
  <si>
    <t>with Capacitor</t>
    <phoneticPr fontId="2"/>
  </si>
  <si>
    <t>Capa-
citor</t>
    <phoneticPr fontId="2"/>
  </si>
  <si>
    <t>Reactor</t>
    <phoneticPr fontId="2"/>
  </si>
  <si>
    <r>
      <t xml:space="preserve">Note </t>
    </r>
    <r>
      <rPr>
        <sz val="9"/>
        <rFont val="Times New Roman"/>
        <family val="1"/>
      </rPr>
      <t>(Use)</t>
    </r>
    <phoneticPr fontId="2"/>
  </si>
  <si>
    <t>station</t>
    <phoneticPr fontId="2"/>
  </si>
  <si>
    <t>Demand　loads</t>
    <phoneticPr fontId="2"/>
  </si>
  <si>
    <t xml:space="preserve"> No.</t>
    <phoneticPr fontId="2"/>
  </si>
  <si>
    <t>TR.No.</t>
    <phoneticPr fontId="2"/>
  </si>
  <si>
    <t>Capacity</t>
    <phoneticPr fontId="2"/>
  </si>
  <si>
    <t>Classification</t>
    <phoneticPr fontId="2"/>
  </si>
  <si>
    <t>Type</t>
    <phoneticPr fontId="2"/>
  </si>
  <si>
    <t>[KW]</t>
    <phoneticPr fontId="2"/>
  </si>
  <si>
    <t>[KVar]</t>
    <phoneticPr fontId="2"/>
  </si>
  <si>
    <t>[KVA]</t>
    <phoneticPr fontId="2"/>
  </si>
  <si>
    <r>
      <t xml:space="preserve">Load factor </t>
    </r>
    <r>
      <rPr>
        <sz val="8"/>
        <rFont val="ＭＳ Ｐ明朝"/>
        <family val="1"/>
        <charset val="128"/>
      </rPr>
      <t>[％]</t>
    </r>
    <phoneticPr fontId="2"/>
  </si>
  <si>
    <r>
      <t>Load factor</t>
    </r>
    <r>
      <rPr>
        <sz val="8"/>
        <rFont val="ＭＳ Ｐ明朝"/>
        <family val="1"/>
        <charset val="128"/>
      </rPr>
      <t xml:space="preserve"> [％]</t>
    </r>
    <phoneticPr fontId="2"/>
  </si>
  <si>
    <t>[KVA]</t>
    <phoneticPr fontId="2"/>
  </si>
  <si>
    <r>
      <t xml:space="preserve">ELECTRICAL  LOAD  LIST </t>
    </r>
    <r>
      <rPr>
        <sz val="13"/>
        <rFont val="Times New Roman"/>
        <family val="1"/>
      </rPr>
      <t>(Sammary sheet)</t>
    </r>
    <phoneticPr fontId="2"/>
  </si>
  <si>
    <t xml:space="preserve">（Sum total） </t>
    <phoneticPr fontId="2"/>
  </si>
  <si>
    <t>[KW]</t>
    <phoneticPr fontId="2"/>
  </si>
  <si>
    <t>[KVar]</t>
    <phoneticPr fontId="2"/>
  </si>
  <si>
    <t>[KVA]</t>
    <phoneticPr fontId="2"/>
  </si>
  <si>
    <t>[KW]</t>
    <phoneticPr fontId="2"/>
  </si>
  <si>
    <t xml:space="preserve"> Project name</t>
    <phoneticPr fontId="2"/>
  </si>
  <si>
    <t xml:space="preserve">Please input a Project name. </t>
    <phoneticPr fontId="2"/>
  </si>
  <si>
    <t xml:space="preserve">Sign </t>
    <phoneticPr fontId="2"/>
  </si>
  <si>
    <t xml:space="preserve"> yyyy.mm/dd</t>
    <phoneticPr fontId="2"/>
  </si>
  <si>
    <r>
      <t>Margin of motor selection[％]</t>
    </r>
    <r>
      <rPr>
        <b/>
        <sz val="10"/>
        <color indexed="10"/>
        <rFont val="ＭＳ 明朝"/>
        <family val="1"/>
        <charset val="128"/>
      </rPr>
      <t>→</t>
    </r>
    <phoneticPr fontId="2"/>
  </si>
  <si>
    <t>50Hz-200V</t>
    <phoneticPr fontId="2"/>
  </si>
  <si>
    <t>FEE,PF of Induction motor (50Hz-200V)</t>
    <phoneticPr fontId="2"/>
  </si>
  <si>
    <t>60Hz-220V</t>
    <phoneticPr fontId="2"/>
  </si>
  <si>
    <t>FEE,PF of Induction motor (60Hz-220V)</t>
    <phoneticPr fontId="2"/>
  </si>
  <si>
    <t>Output</t>
    <phoneticPr fontId="2"/>
  </si>
  <si>
    <t>Load</t>
    <phoneticPr fontId="2"/>
  </si>
  <si>
    <t>EFF(％)</t>
    <phoneticPr fontId="2"/>
  </si>
  <si>
    <t>PF(％)</t>
    <phoneticPr fontId="2"/>
  </si>
  <si>
    <t>at 50％ Load</t>
    <phoneticPr fontId="2"/>
  </si>
  <si>
    <t>at 75％ Load</t>
    <phoneticPr fontId="2"/>
  </si>
  <si>
    <t>at 100％ Load</t>
    <phoneticPr fontId="2"/>
  </si>
  <si>
    <t>KW</t>
    <phoneticPr fontId="2"/>
  </si>
  <si>
    <t>factor</t>
    <phoneticPr fontId="2"/>
  </si>
  <si>
    <t>ＤＡＴＡ　ｓｈｅｅｔ</t>
    <phoneticPr fontId="2"/>
  </si>
  <si>
    <t>Notes-1) Let the rate of load be the average value of the induction motor of the right above grade to Calculation axis power [KW] × (１＋ margin [%]).</t>
    <phoneticPr fontId="2"/>
  </si>
  <si>
    <t>Notes-2) The efficiency and powerfactor to the rate of load of an induction motor are computed by straight line proportionality calculation from a value 50 or 75,100%.</t>
    <phoneticPr fontId="2"/>
  </si>
  <si>
    <t>6KV-F3</t>
    <phoneticPr fontId="2"/>
  </si>
  <si>
    <t>Prm.Group No.</t>
    <phoneticPr fontId="2"/>
  </si>
  <si>
    <r>
      <t xml:space="preserve">All loads   </t>
    </r>
    <r>
      <rPr>
        <b/>
        <sz val="9"/>
        <rFont val="ＭＳ Ｐ明朝"/>
        <family val="1"/>
        <charset val="128"/>
      </rPr>
      <t>[KW]</t>
    </r>
    <phoneticPr fontId="2"/>
  </si>
  <si>
    <t>SS-36</t>
    <phoneticPr fontId="2"/>
  </si>
  <si>
    <r>
      <t xml:space="preserve">TR. Load factor </t>
    </r>
    <r>
      <rPr>
        <b/>
        <sz val="9"/>
        <rFont val="ＭＳ Ｐ明朝"/>
        <family val="1"/>
        <charset val="128"/>
      </rPr>
      <t>[％]</t>
    </r>
    <phoneticPr fontId="2"/>
  </si>
  <si>
    <t xml:space="preserve">     in the secondary side.</t>
    <phoneticPr fontId="2"/>
  </si>
  <si>
    <t>Sec.Group No.</t>
    <phoneticPr fontId="2"/>
  </si>
  <si>
    <r>
      <t>Sec.[</t>
    </r>
    <r>
      <rPr>
        <b/>
        <sz val="10"/>
        <rFont val="ＭＳ 明朝"/>
        <family val="1"/>
        <charset val="128"/>
      </rPr>
      <t>V</t>
    </r>
    <r>
      <rPr>
        <b/>
        <sz val="10"/>
        <rFont val="ＭＳ Ｐ明朝"/>
        <family val="1"/>
        <charset val="128"/>
      </rPr>
      <t>]</t>
    </r>
    <phoneticPr fontId="2"/>
  </si>
  <si>
    <r>
      <t xml:space="preserve">All loads  </t>
    </r>
    <r>
      <rPr>
        <b/>
        <sz val="9"/>
        <rFont val="ＭＳ Ｐ明朝"/>
        <family val="1"/>
        <charset val="128"/>
      </rPr>
      <t>[KVA]</t>
    </r>
    <phoneticPr fontId="2"/>
  </si>
  <si>
    <r>
      <t xml:space="preserve">Demand   </t>
    </r>
    <r>
      <rPr>
        <b/>
        <sz val="9"/>
        <rFont val="ＭＳ Ｐ明朝"/>
        <family val="1"/>
        <charset val="128"/>
      </rPr>
      <t>[KW]</t>
    </r>
    <phoneticPr fontId="2"/>
  </si>
  <si>
    <t xml:space="preserve">  Capacitor</t>
    <phoneticPr fontId="2"/>
  </si>
  <si>
    <t>　New</t>
    <phoneticPr fontId="2"/>
  </si>
  <si>
    <t>TR-1</t>
    <phoneticPr fontId="2"/>
  </si>
  <si>
    <t>Installation place</t>
    <phoneticPr fontId="2"/>
  </si>
  <si>
    <r>
      <t xml:space="preserve">Demand </t>
    </r>
    <r>
      <rPr>
        <b/>
        <sz val="6"/>
        <rFont val="ＭＳ Ｐ明朝"/>
        <family val="1"/>
        <charset val="128"/>
      </rPr>
      <t xml:space="preserve"> </t>
    </r>
    <r>
      <rPr>
        <b/>
        <sz val="9"/>
        <rFont val="ＭＳ Ｐ明朝"/>
        <family val="1"/>
        <charset val="128"/>
      </rPr>
      <t>[KVar]</t>
    </r>
    <phoneticPr fontId="2"/>
  </si>
  <si>
    <t xml:space="preserve">   LOAD  LIST</t>
    <phoneticPr fontId="2"/>
  </si>
  <si>
    <t xml:space="preserve">  yyyy.mm/dd    Ver 1.0</t>
    <phoneticPr fontId="2"/>
  </si>
  <si>
    <t>Transformer No.</t>
    <phoneticPr fontId="2"/>
  </si>
  <si>
    <t xml:space="preserve"> type of Transformer</t>
    <phoneticPr fontId="2"/>
  </si>
  <si>
    <r>
      <t xml:space="preserve">Demand </t>
    </r>
    <r>
      <rPr>
        <b/>
        <sz val="6"/>
        <rFont val="ＭＳ Ｐ明朝"/>
        <family val="1"/>
        <charset val="128"/>
      </rPr>
      <t xml:space="preserve"> </t>
    </r>
    <r>
      <rPr>
        <b/>
        <sz val="9"/>
        <rFont val="ＭＳ Ｐ明朝"/>
        <family val="1"/>
        <charset val="128"/>
      </rPr>
      <t>[KVA]</t>
    </r>
    <phoneticPr fontId="2"/>
  </si>
  <si>
    <t xml:space="preserve">  Reactor</t>
    <phoneticPr fontId="2"/>
  </si>
  <si>
    <t>oil cooled</t>
    <phoneticPr fontId="2"/>
  </si>
  <si>
    <r>
      <t>Ave.</t>
    </r>
    <r>
      <rPr>
        <b/>
        <sz val="10"/>
        <rFont val="ＭＳ Ｐ明朝"/>
        <family val="1"/>
        <charset val="128"/>
      </rPr>
      <t>Power factor</t>
    </r>
    <phoneticPr fontId="2"/>
  </si>
  <si>
    <t>Trunk</t>
    <phoneticPr fontId="2"/>
  </si>
  <si>
    <t>Board name</t>
    <phoneticPr fontId="2"/>
  </si>
  <si>
    <t>Load No.</t>
    <phoneticPr fontId="2"/>
  </si>
  <si>
    <t>Load name</t>
    <phoneticPr fontId="2"/>
  </si>
  <si>
    <t>Kind of</t>
    <phoneticPr fontId="2"/>
  </si>
  <si>
    <t>Rated Out</t>
    <phoneticPr fontId="2"/>
  </si>
  <si>
    <t>Number</t>
    <phoneticPr fontId="2"/>
  </si>
  <si>
    <r>
      <t>Automatic Output</t>
    </r>
    <r>
      <rPr>
        <b/>
        <sz val="9"/>
        <rFont val="ＭＳ Ｐ明朝"/>
        <family val="1"/>
        <charset val="128"/>
      </rPr>
      <t>(％)</t>
    </r>
    <phoneticPr fontId="2"/>
  </si>
  <si>
    <r>
      <t>Manual input</t>
    </r>
    <r>
      <rPr>
        <b/>
        <sz val="9"/>
        <rFont val="ＭＳ Ｐ明朝"/>
        <family val="1"/>
        <charset val="128"/>
      </rPr>
      <t>(％)</t>
    </r>
    <phoneticPr fontId="2"/>
  </si>
  <si>
    <t>Load</t>
    <phoneticPr fontId="2"/>
  </si>
  <si>
    <t>Input</t>
    <phoneticPr fontId="2"/>
  </si>
  <si>
    <t>Power F.</t>
    <phoneticPr fontId="2"/>
  </si>
  <si>
    <t>Demand</t>
    <phoneticPr fontId="2"/>
  </si>
  <si>
    <t>Note</t>
    <phoneticPr fontId="2"/>
  </si>
  <si>
    <t>No.</t>
    <phoneticPr fontId="2"/>
  </si>
  <si>
    <t>load</t>
    <phoneticPr fontId="2"/>
  </si>
  <si>
    <t>-put[KW]</t>
    <phoneticPr fontId="2"/>
  </si>
  <si>
    <t>Eff.</t>
    <phoneticPr fontId="2"/>
  </si>
  <si>
    <t>Load F.</t>
    <phoneticPr fontId="2"/>
  </si>
  <si>
    <t>[KW]</t>
    <phoneticPr fontId="2"/>
  </si>
  <si>
    <t>[KVA]</t>
    <phoneticPr fontId="2"/>
  </si>
  <si>
    <t>of Load</t>
    <phoneticPr fontId="2"/>
  </si>
  <si>
    <t>factor</t>
    <phoneticPr fontId="2"/>
  </si>
  <si>
    <t>[KVar]</t>
    <phoneticPr fontId="2"/>
  </si>
  <si>
    <r>
      <t>ESE  Service</t>
    </r>
    <r>
      <rPr>
        <sz val="10"/>
        <rFont val="Times New Roman"/>
        <family val="1"/>
      </rPr>
      <t xml:space="preserve">  2006.08/02  </t>
    </r>
    <r>
      <rPr>
        <sz val="9"/>
        <rFont val="ＭＳ Ｐゴシック"/>
        <family val="3"/>
        <charset val="128"/>
      </rPr>
      <t>Ver 2.2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</si>
</sst>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0.0_ "/>
    <numFmt numFmtId="178" formatCode="0.00_ "/>
    <numFmt numFmtId="179" formatCode="0.000_ "/>
    <numFmt numFmtId="180" formatCode="0.000_ ;[Red]\-0.000\ "/>
    <numFmt numFmtId="181" formatCode="0.0_);[Red]\(0.0\)"/>
    <numFmt numFmtId="182" formatCode="0.E+00"/>
    <numFmt numFmtId="183" formatCode="#,##0.00_ "/>
    <numFmt numFmtId="184" formatCode="##&quot;[Hz]&quot;"/>
  </numFmts>
  <fonts count="4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Times New Roman"/>
      <family val="1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28"/>
      <name val="Times New Roman"/>
      <family val="1"/>
    </font>
    <font>
      <sz val="18"/>
      <name val="Times New Roman"/>
      <family val="1"/>
    </font>
    <font>
      <b/>
      <sz val="11"/>
      <color indexed="10"/>
      <name val="ＭＳ Ｐ明朝"/>
      <family val="1"/>
      <charset val="128"/>
    </font>
    <font>
      <b/>
      <sz val="10"/>
      <color indexed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indexed="81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4"/>
      <color indexed="81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8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8"/>
      <name val="Times New Roman"/>
      <family val="1"/>
    </font>
    <font>
      <sz val="13"/>
      <name val="Times New Roman"/>
      <family val="1"/>
    </font>
    <font>
      <b/>
      <sz val="20"/>
      <name val="ＭＳ Ｐ明朝"/>
      <family val="1"/>
      <charset val="128"/>
    </font>
    <font>
      <sz val="12"/>
      <name val="Times New Roman"/>
      <family val="1"/>
    </font>
    <font>
      <b/>
      <sz val="9"/>
      <color indexed="10"/>
      <name val="ＭＳ 明朝"/>
      <family val="1"/>
      <charset val="128"/>
    </font>
    <font>
      <sz val="28"/>
      <name val="ＭＳ Ｐ明朝"/>
      <family val="1"/>
      <charset val="128"/>
    </font>
    <font>
      <b/>
      <sz val="22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"/>
      <color indexed="22"/>
      <name val="ＭＳ 明朝"/>
      <family val="1"/>
      <charset val="128"/>
    </font>
    <font>
      <sz val="10.5"/>
      <name val="ＭＳ Ｐ明朝"/>
      <family val="1"/>
      <charset val="128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ＭＳ Ｐ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1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1">
    <xf numFmtId="0" fontId="0" fillId="0" borderId="0" xfId="0"/>
    <xf numFmtId="0" fontId="3" fillId="4" borderId="0" xfId="2" applyFont="1" applyFill="1" applyProtection="1">
      <protection locked="0"/>
    </xf>
    <xf numFmtId="0" fontId="9" fillId="2" borderId="8" xfId="2" applyFont="1" applyFill="1" applyBorder="1" applyAlignment="1" applyProtection="1">
      <alignment horizontal="left" shrinkToFit="1"/>
      <protection locked="0"/>
    </xf>
    <xf numFmtId="0" fontId="9" fillId="2" borderId="9" xfId="2" applyFont="1" applyFill="1" applyBorder="1" applyAlignment="1" applyProtection="1">
      <alignment horizontal="left" shrinkToFit="1"/>
      <protection locked="0"/>
    </xf>
    <xf numFmtId="0" fontId="3" fillId="4" borderId="0" xfId="2" applyFont="1" applyFill="1" applyProtection="1">
      <protection hidden="1"/>
    </xf>
    <xf numFmtId="0" fontId="29" fillId="4" borderId="0" xfId="2" applyFont="1" applyFill="1" applyAlignment="1" applyProtection="1">
      <alignment horizontal="right" vertical="center" textRotation="180" shrinkToFit="1"/>
      <protection hidden="1"/>
    </xf>
    <xf numFmtId="178" fontId="9" fillId="5" borderId="4" xfId="0" applyNumberFormat="1" applyFont="1" applyFill="1" applyBorder="1" applyAlignment="1" applyProtection="1">
      <alignment horizontal="right" shrinkToFit="1"/>
      <protection hidden="1"/>
    </xf>
    <xf numFmtId="178" fontId="9" fillId="5" borderId="10" xfId="0" applyNumberFormat="1" applyFont="1" applyFill="1" applyBorder="1" applyAlignment="1" applyProtection="1">
      <alignment horizontal="right" shrinkToFit="1"/>
      <protection hidden="1"/>
    </xf>
    <xf numFmtId="178" fontId="9" fillId="2" borderId="10" xfId="0" applyNumberFormat="1" applyFont="1" applyFill="1" applyBorder="1" applyAlignment="1" applyProtection="1">
      <alignment horizontal="right" shrinkToFit="1"/>
      <protection locked="0"/>
    </xf>
    <xf numFmtId="178" fontId="9" fillId="5" borderId="5" xfId="0" applyNumberFormat="1" applyFont="1" applyFill="1" applyBorder="1" applyAlignment="1" applyProtection="1">
      <alignment horizontal="right" shrinkToFit="1"/>
      <protection hidden="1"/>
    </xf>
    <xf numFmtId="178" fontId="9" fillId="2" borderId="3" xfId="0" applyNumberFormat="1" applyFont="1" applyFill="1" applyBorder="1" applyAlignment="1" applyProtection="1">
      <alignment horizontal="right" shrinkToFit="1"/>
      <protection locked="0"/>
    </xf>
    <xf numFmtId="178" fontId="9" fillId="2" borderId="5" xfId="0" applyNumberFormat="1" applyFont="1" applyFill="1" applyBorder="1" applyAlignment="1" applyProtection="1">
      <alignment horizontal="right" shrinkToFit="1"/>
      <protection locked="0"/>
    </xf>
    <xf numFmtId="178" fontId="11" fillId="2" borderId="11" xfId="0" applyNumberFormat="1" applyFont="1" applyFill="1" applyBorder="1" applyAlignment="1" applyProtection="1">
      <alignment horizontal="center" shrinkToFit="1"/>
      <protection locked="0"/>
    </xf>
    <xf numFmtId="178" fontId="9" fillId="5" borderId="12" xfId="0" applyNumberFormat="1" applyFont="1" applyFill="1" applyBorder="1" applyAlignment="1" applyProtection="1">
      <alignment horizontal="right" shrinkToFit="1"/>
      <protection hidden="1"/>
    </xf>
    <xf numFmtId="178" fontId="9" fillId="2" borderId="12" xfId="0" applyNumberFormat="1" applyFont="1" applyFill="1" applyBorder="1" applyAlignment="1" applyProtection="1">
      <alignment horizontal="right" shrinkToFit="1"/>
      <protection locked="0"/>
    </xf>
    <xf numFmtId="178" fontId="9" fillId="5" borderId="13" xfId="0" applyNumberFormat="1" applyFont="1" applyFill="1" applyBorder="1" applyAlignment="1" applyProtection="1">
      <alignment horizontal="right" shrinkToFit="1"/>
      <protection hidden="1"/>
    </xf>
    <xf numFmtId="178" fontId="9" fillId="2" borderId="14" xfId="0" applyNumberFormat="1" applyFont="1" applyFill="1" applyBorder="1" applyAlignment="1" applyProtection="1">
      <alignment horizontal="right" shrinkToFit="1"/>
      <protection locked="0"/>
    </xf>
    <xf numFmtId="178" fontId="9" fillId="2" borderId="13" xfId="0" applyNumberFormat="1" applyFont="1" applyFill="1" applyBorder="1" applyAlignment="1" applyProtection="1">
      <alignment horizontal="right" shrinkToFit="1"/>
      <protection locked="0"/>
    </xf>
    <xf numFmtId="178" fontId="11" fillId="2" borderId="15" xfId="0" applyNumberFormat="1" applyFont="1" applyFill="1" applyBorder="1" applyAlignment="1" applyProtection="1">
      <alignment horizontal="center" shrinkToFit="1"/>
      <protection locked="0"/>
    </xf>
    <xf numFmtId="178" fontId="3" fillId="2" borderId="1" xfId="2" applyNumberFormat="1" applyFont="1" applyFill="1" applyBorder="1" applyAlignment="1" applyProtection="1">
      <alignment horizontal="right" shrinkToFit="1"/>
      <protection hidden="1"/>
    </xf>
    <xf numFmtId="179" fontId="3" fillId="2" borderId="1" xfId="2" applyNumberFormat="1" applyFont="1" applyFill="1" applyBorder="1" applyAlignment="1" applyProtection="1">
      <alignment horizontal="right" shrinkToFit="1"/>
      <protection hidden="1"/>
    </xf>
    <xf numFmtId="0" fontId="3" fillId="4" borderId="0" xfId="2" applyFont="1" applyFill="1" applyBorder="1" applyProtection="1">
      <protection locked="0"/>
    </xf>
    <xf numFmtId="0" fontId="11" fillId="2" borderId="26" xfId="0" applyFont="1" applyFill="1" applyBorder="1" applyAlignment="1" applyProtection="1">
      <alignment horizontal="right" vertical="center" shrinkToFit="1"/>
      <protection locked="0"/>
    </xf>
    <xf numFmtId="184" fontId="11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Protection="1">
      <protection hidden="1"/>
    </xf>
    <xf numFmtId="49" fontId="5" fillId="7" borderId="10" xfId="0" applyNumberFormat="1" applyFont="1" applyFill="1" applyBorder="1" applyAlignment="1" applyProtection="1">
      <alignment horizontal="right" shrinkToFit="1"/>
      <protection hidden="1"/>
    </xf>
    <xf numFmtId="177" fontId="14" fillId="2" borderId="5" xfId="0" applyNumberFormat="1" applyFont="1" applyFill="1" applyBorder="1" applyAlignment="1" applyProtection="1">
      <alignment horizontal="right" shrinkToFit="1"/>
      <protection hidden="1"/>
    </xf>
    <xf numFmtId="178" fontId="14" fillId="2" borderId="28" xfId="0" applyNumberFormat="1" applyFont="1" applyFill="1" applyBorder="1" applyAlignment="1" applyProtection="1">
      <alignment horizontal="right" shrinkToFit="1"/>
      <protection hidden="1"/>
    </xf>
    <xf numFmtId="49" fontId="5" fillId="7" borderId="29" xfId="0" applyNumberFormat="1" applyFont="1" applyFill="1" applyBorder="1" applyAlignment="1" applyProtection="1">
      <alignment horizontal="right" shrinkToFit="1"/>
      <protection hidden="1"/>
    </xf>
    <xf numFmtId="49" fontId="15" fillId="2" borderId="5" xfId="0" applyNumberFormat="1" applyFont="1" applyFill="1" applyBorder="1" applyAlignment="1" applyProtection="1">
      <alignment horizontal="right" shrinkToFit="1"/>
      <protection locked="0"/>
    </xf>
    <xf numFmtId="0" fontId="9" fillId="2" borderId="30" xfId="0" applyNumberFormat="1" applyFont="1" applyFill="1" applyBorder="1" applyAlignment="1" applyProtection="1">
      <alignment horizontal="left" shrinkToFit="1"/>
      <protection hidden="1"/>
    </xf>
    <xf numFmtId="0" fontId="15" fillId="2" borderId="0" xfId="0" applyNumberFormat="1" applyFont="1" applyFill="1" applyBorder="1" applyAlignment="1" applyProtection="1">
      <alignment horizontal="left" shrinkToFit="1"/>
      <protection hidden="1"/>
    </xf>
    <xf numFmtId="180" fontId="14" fillId="2" borderId="31" xfId="0" applyNumberFormat="1" applyFont="1" applyFill="1" applyBorder="1" applyAlignment="1" applyProtection="1">
      <alignment horizontal="right" vertical="center" shrinkToFit="1"/>
      <protection hidden="1"/>
    </xf>
    <xf numFmtId="0" fontId="9" fillId="2" borderId="32" xfId="0" applyFont="1" applyFill="1" applyBorder="1" applyAlignment="1" applyProtection="1">
      <alignment vertical="center"/>
      <protection hidden="1"/>
    </xf>
    <xf numFmtId="49" fontId="5" fillId="3" borderId="33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36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8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39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40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42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43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41" xfId="0" applyNumberFormat="1" applyFont="1" applyFill="1" applyBorder="1" applyAlignment="1" applyProtection="1">
      <alignment horizontal="center" vertical="center" wrapText="1" shrinkToFit="1"/>
      <protection hidden="1"/>
    </xf>
    <xf numFmtId="49" fontId="12" fillId="3" borderId="44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39" xfId="0" applyNumberFormat="1" applyFont="1" applyFill="1" applyBorder="1" applyAlignment="1" applyProtection="1">
      <alignment horizontal="center" vertical="center" wrapText="1" shrinkToFit="1"/>
      <protection hidden="1"/>
    </xf>
    <xf numFmtId="49" fontId="12" fillId="3" borderId="40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41" xfId="0" applyNumberFormat="1" applyFont="1" applyFill="1" applyBorder="1" applyAlignment="1" applyProtection="1">
      <alignment horizontal="center" vertical="center" shrinkToFit="1"/>
      <protection hidden="1"/>
    </xf>
    <xf numFmtId="0" fontId="17" fillId="7" borderId="45" xfId="0" applyFont="1" applyFill="1" applyBorder="1" applyAlignment="1" applyProtection="1">
      <alignment horizontal="left" vertical="center"/>
      <protection locked="0"/>
    </xf>
    <xf numFmtId="176" fontId="15" fillId="2" borderId="46" xfId="0" applyNumberFormat="1" applyFont="1" applyFill="1" applyBorder="1" applyAlignment="1" applyProtection="1">
      <alignment horizontal="right" shrinkToFit="1"/>
      <protection locked="0"/>
    </xf>
    <xf numFmtId="176" fontId="15" fillId="2" borderId="47" xfId="0" applyNumberFormat="1" applyFont="1" applyFill="1" applyBorder="1" applyAlignment="1" applyProtection="1">
      <alignment horizontal="right" shrinkToFit="1"/>
      <protection locked="0"/>
    </xf>
    <xf numFmtId="0" fontId="3" fillId="4" borderId="0" xfId="4" applyFont="1" applyFill="1" applyProtection="1">
      <protection locked="0"/>
    </xf>
    <xf numFmtId="49" fontId="4" fillId="2" borderId="48" xfId="4" applyNumberFormat="1" applyFont="1" applyFill="1" applyBorder="1" applyAlignment="1" applyProtection="1">
      <alignment horizontal="center" shrinkToFit="1"/>
      <protection hidden="1"/>
    </xf>
    <xf numFmtId="49" fontId="4" fillId="2" borderId="17" xfId="4" applyNumberFormat="1" applyFont="1" applyFill="1" applyBorder="1" applyProtection="1">
      <protection hidden="1"/>
    </xf>
    <xf numFmtId="0" fontId="6" fillId="2" borderId="17" xfId="4" applyFont="1" applyFill="1" applyBorder="1" applyProtection="1">
      <protection hidden="1"/>
    </xf>
    <xf numFmtId="0" fontId="6" fillId="2" borderId="18" xfId="4" applyFont="1" applyFill="1" applyBorder="1" applyProtection="1">
      <protection hidden="1"/>
    </xf>
    <xf numFmtId="49" fontId="4" fillId="2" borderId="3" xfId="4" applyNumberFormat="1" applyFont="1" applyFill="1" applyBorder="1" applyAlignment="1" applyProtection="1">
      <alignment horizontal="center" shrinkToFit="1"/>
      <protection hidden="1"/>
    </xf>
    <xf numFmtId="49" fontId="9" fillId="2" borderId="43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43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49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50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40" xfId="4" applyNumberFormat="1" applyFont="1" applyFill="1" applyBorder="1" applyAlignment="1" applyProtection="1">
      <alignment horizontal="center" vertical="center" shrinkToFit="1"/>
      <protection hidden="1"/>
    </xf>
    <xf numFmtId="49" fontId="4" fillId="2" borderId="51" xfId="4" applyNumberFormat="1" applyFont="1" applyFill="1" applyBorder="1" applyAlignment="1" applyProtection="1">
      <alignment horizontal="center" vertical="center" shrinkToFit="1"/>
      <protection hidden="1"/>
    </xf>
    <xf numFmtId="0" fontId="9" fillId="2" borderId="8" xfId="4" applyNumberFormat="1" applyFont="1" applyFill="1" applyBorder="1" applyAlignment="1" applyProtection="1">
      <alignment horizontal="left" vertical="center" shrinkToFit="1"/>
      <protection locked="0"/>
    </xf>
    <xf numFmtId="0" fontId="9" fillId="2" borderId="52" xfId="4" applyFont="1" applyFill="1" applyBorder="1" applyAlignment="1" applyProtection="1">
      <alignment horizontal="left" shrinkToFit="1"/>
      <protection locked="0"/>
    </xf>
    <xf numFmtId="0" fontId="9" fillId="2" borderId="53" xfId="4" applyFont="1" applyFill="1" applyBorder="1" applyAlignment="1" applyProtection="1">
      <alignment horizontal="left" shrinkToFit="1"/>
      <protection locked="0"/>
    </xf>
    <xf numFmtId="0" fontId="9" fillId="2" borderId="54" xfId="4" applyFont="1" applyFill="1" applyBorder="1" applyAlignment="1" applyProtection="1">
      <alignment horizontal="left" shrinkToFit="1"/>
      <protection locked="0"/>
    </xf>
    <xf numFmtId="178" fontId="17" fillId="2" borderId="55" xfId="4" applyNumberFormat="1" applyFont="1" applyFill="1" applyBorder="1" applyAlignment="1" applyProtection="1">
      <alignment horizontal="center" shrinkToFit="1"/>
      <protection locked="0"/>
    </xf>
    <xf numFmtId="49" fontId="17" fillId="2" borderId="26" xfId="4" applyNumberFormat="1" applyFont="1" applyFill="1" applyBorder="1" applyAlignment="1" applyProtection="1">
      <alignment horizontal="centerContinuous"/>
      <protection locked="0"/>
    </xf>
    <xf numFmtId="49" fontId="5" fillId="2" borderId="27" xfId="4" applyNumberFormat="1" applyFont="1" applyFill="1" applyBorder="1" applyAlignment="1" applyProtection="1">
      <alignment horizontal="centerContinuous" shrinkToFit="1"/>
      <protection locked="0"/>
    </xf>
    <xf numFmtId="49" fontId="4" fillId="2" borderId="10" xfId="4" applyNumberFormat="1" applyFont="1" applyFill="1" applyBorder="1" applyAlignment="1" applyProtection="1">
      <alignment horizontal="center" shrinkToFit="1"/>
      <protection hidden="1"/>
    </xf>
    <xf numFmtId="49" fontId="11" fillId="2" borderId="56" xfId="2" applyNumberFormat="1" applyFont="1" applyFill="1" applyBorder="1" applyAlignment="1" applyProtection="1">
      <alignment horizontal="center" shrinkToFit="1"/>
      <protection locked="0"/>
    </xf>
    <xf numFmtId="49" fontId="6" fillId="2" borderId="46" xfId="2" applyNumberFormat="1" applyFont="1" applyFill="1" applyBorder="1" applyAlignment="1" applyProtection="1">
      <alignment horizontal="centerContinuous"/>
      <protection locked="0"/>
    </xf>
    <xf numFmtId="49" fontId="6" fillId="2" borderId="24" xfId="2" applyNumberFormat="1" applyFont="1" applyFill="1" applyBorder="1" applyAlignment="1" applyProtection="1">
      <alignment horizontal="centerContinuous"/>
      <protection locked="0"/>
    </xf>
    <xf numFmtId="49" fontId="9" fillId="2" borderId="46" xfId="2" applyNumberFormat="1" applyFont="1" applyFill="1" applyBorder="1" applyAlignment="1" applyProtection="1">
      <alignment horizontal="left"/>
      <protection locked="0"/>
    </xf>
    <xf numFmtId="49" fontId="9" fillId="2" borderId="24" xfId="2" applyNumberFormat="1" applyFont="1" applyFill="1" applyBorder="1" applyAlignment="1" applyProtection="1">
      <alignment horizontal="left"/>
      <protection locked="0"/>
    </xf>
    <xf numFmtId="49" fontId="9" fillId="2" borderId="46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57" xfId="2" applyNumberFormat="1" applyFont="1" applyFill="1" applyBorder="1" applyAlignment="1" applyProtection="1">
      <alignment horizontal="center" shrinkToFit="1"/>
      <protection locked="0"/>
    </xf>
    <xf numFmtId="49" fontId="6" fillId="2" borderId="58" xfId="2" applyNumberFormat="1" applyFont="1" applyFill="1" applyBorder="1" applyAlignment="1" applyProtection="1">
      <alignment horizontal="centerContinuous"/>
      <protection locked="0"/>
    </xf>
    <xf numFmtId="49" fontId="6" fillId="2" borderId="59" xfId="2" applyNumberFormat="1" applyFont="1" applyFill="1" applyBorder="1" applyAlignment="1" applyProtection="1">
      <alignment horizontal="centerContinuous"/>
      <protection locked="0"/>
    </xf>
    <xf numFmtId="49" fontId="9" fillId="2" borderId="58" xfId="2" applyNumberFormat="1" applyFont="1" applyFill="1" applyBorder="1" applyAlignment="1" applyProtection="1">
      <alignment horizontal="left"/>
      <protection locked="0"/>
    </xf>
    <xf numFmtId="49" fontId="9" fillId="2" borderId="59" xfId="2" applyNumberFormat="1" applyFont="1" applyFill="1" applyBorder="1" applyAlignment="1" applyProtection="1">
      <alignment horizontal="left"/>
      <protection locked="0"/>
    </xf>
    <xf numFmtId="49" fontId="9" fillId="2" borderId="58" xfId="2" applyNumberFormat="1" applyFont="1" applyFill="1" applyBorder="1" applyAlignment="1" applyProtection="1">
      <alignment horizontal="center" vertical="center" shrinkToFit="1"/>
      <protection locked="0"/>
    </xf>
    <xf numFmtId="176" fontId="22" fillId="2" borderId="0" xfId="1" applyNumberFormat="1" applyFont="1" applyFill="1" applyAlignment="1" applyProtection="1">
      <alignment horizontal="right" vertical="center"/>
      <protection locked="0"/>
    </xf>
    <xf numFmtId="177" fontId="15" fillId="3" borderId="61" xfId="1" applyNumberFormat="1" applyFont="1" applyFill="1" applyBorder="1" applyAlignment="1" applyProtection="1">
      <alignment horizontal="right"/>
      <protection locked="0"/>
    </xf>
    <xf numFmtId="0" fontId="38" fillId="4" borderId="0" xfId="2" applyFont="1" applyFill="1" applyAlignment="1" applyProtection="1">
      <alignment horizontal="left" vertical="center" textRotation="90" shrinkToFit="1"/>
      <protection hidden="1"/>
    </xf>
    <xf numFmtId="0" fontId="39" fillId="4" borderId="0" xfId="2" applyFont="1" applyFill="1" applyProtection="1">
      <protection hidden="1"/>
    </xf>
    <xf numFmtId="0" fontId="1" fillId="4" borderId="0" xfId="1" applyFill="1" applyProtection="1">
      <protection hidden="1"/>
    </xf>
    <xf numFmtId="0" fontId="1" fillId="6" borderId="0" xfId="1" applyFill="1" applyProtection="1">
      <protection hidden="1"/>
    </xf>
    <xf numFmtId="0" fontId="40" fillId="4" borderId="0" xfId="1" applyFont="1" applyFill="1" applyProtection="1">
      <protection hidden="1"/>
    </xf>
    <xf numFmtId="49" fontId="6" fillId="5" borderId="62" xfId="1" applyNumberFormat="1" applyFont="1" applyFill="1" applyBorder="1" applyAlignment="1" applyProtection="1">
      <alignment horizontal="center" shrinkToFit="1"/>
      <protection hidden="1"/>
    </xf>
    <xf numFmtId="49" fontId="3" fillId="8" borderId="62" xfId="1" applyNumberFormat="1" applyFont="1" applyFill="1" applyBorder="1" applyAlignment="1" applyProtection="1">
      <alignment horizontal="center" vertical="center" shrinkToFit="1"/>
      <protection hidden="1"/>
    </xf>
    <xf numFmtId="49" fontId="6" fillId="5" borderId="63" xfId="1" applyNumberFormat="1" applyFont="1" applyFill="1" applyBorder="1" applyAlignment="1" applyProtection="1">
      <alignment horizontal="center" vertical="top" shrinkToFit="1"/>
      <protection hidden="1"/>
    </xf>
    <xf numFmtId="49" fontId="3" fillId="8" borderId="63" xfId="1" applyNumberFormat="1" applyFont="1" applyFill="1" applyBorder="1" applyAlignment="1" applyProtection="1">
      <alignment horizontal="center" vertical="center" shrinkToFit="1"/>
      <protection hidden="1"/>
    </xf>
    <xf numFmtId="49" fontId="6" fillId="3" borderId="61" xfId="1" applyNumberFormat="1" applyFont="1" applyFill="1" applyBorder="1" applyAlignment="1" applyProtection="1">
      <alignment horizontal="center" vertical="center" shrinkToFit="1"/>
      <protection hidden="1"/>
    </xf>
    <xf numFmtId="178" fontId="23" fillId="2" borderId="61" xfId="1" applyNumberFormat="1" applyFont="1" applyFill="1" applyBorder="1" applyAlignment="1" applyProtection="1">
      <alignment horizontal="right" shrinkToFit="1"/>
      <protection hidden="1"/>
    </xf>
    <xf numFmtId="179" fontId="23" fillId="2" borderId="61" xfId="1" applyNumberFormat="1" applyFont="1" applyFill="1" applyBorder="1" applyAlignment="1" applyProtection="1">
      <alignment horizontal="right" shrinkToFit="1"/>
      <protection hidden="1"/>
    </xf>
    <xf numFmtId="0" fontId="3" fillId="4" borderId="0" xfId="1" applyFont="1" applyFill="1" applyProtection="1">
      <protection hidden="1"/>
    </xf>
    <xf numFmtId="177" fontId="14" fillId="2" borderId="64" xfId="0" applyNumberFormat="1" applyFont="1" applyFill="1" applyBorder="1" applyAlignment="1" applyProtection="1">
      <alignment horizontal="right" shrinkToFit="1"/>
      <protection hidden="1"/>
    </xf>
    <xf numFmtId="176" fontId="6" fillId="2" borderId="25" xfId="0" applyNumberFormat="1" applyFont="1" applyFill="1" applyBorder="1" applyProtection="1">
      <protection hidden="1"/>
    </xf>
    <xf numFmtId="176" fontId="6" fillId="2" borderId="0" xfId="0" applyNumberFormat="1" applyFont="1" applyFill="1" applyBorder="1" applyProtection="1">
      <protection hidden="1"/>
    </xf>
    <xf numFmtId="0" fontId="6" fillId="7" borderId="25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178" fontId="9" fillId="5" borderId="3" xfId="2" applyNumberFormat="1" applyFont="1" applyFill="1" applyBorder="1" applyAlignment="1" applyProtection="1">
      <alignment horizontal="right" shrinkToFit="1"/>
      <protection hidden="1"/>
    </xf>
    <xf numFmtId="178" fontId="9" fillId="5" borderId="10" xfId="2" applyNumberFormat="1" applyFont="1" applyFill="1" applyBorder="1" applyAlignment="1" applyProtection="1">
      <alignment horizontal="right" shrinkToFit="1"/>
      <protection hidden="1"/>
    </xf>
    <xf numFmtId="178" fontId="11" fillId="5" borderId="5" xfId="2" applyNumberFormat="1" applyFont="1" applyFill="1" applyBorder="1" applyAlignment="1" applyProtection="1">
      <alignment horizontal="right" shrinkToFit="1"/>
      <protection hidden="1"/>
    </xf>
    <xf numFmtId="178" fontId="9" fillId="5" borderId="65" xfId="2" applyNumberFormat="1" applyFont="1" applyFill="1" applyBorder="1" applyAlignment="1" applyProtection="1">
      <alignment horizontal="right" shrinkToFit="1"/>
      <protection hidden="1"/>
    </xf>
    <xf numFmtId="178" fontId="9" fillId="5" borderId="29" xfId="2" applyNumberFormat="1" applyFont="1" applyFill="1" applyBorder="1" applyAlignment="1" applyProtection="1">
      <alignment horizontal="right" shrinkToFit="1"/>
      <protection hidden="1"/>
    </xf>
    <xf numFmtId="178" fontId="11" fillId="5" borderId="31" xfId="2" applyNumberFormat="1" applyFont="1" applyFill="1" applyBorder="1" applyAlignment="1" applyProtection="1">
      <alignment horizontal="right" shrinkToFit="1"/>
      <protection hidden="1"/>
    </xf>
    <xf numFmtId="178" fontId="9" fillId="5" borderId="14" xfId="2" applyNumberFormat="1" applyFont="1" applyFill="1" applyBorder="1" applyAlignment="1" applyProtection="1">
      <alignment horizontal="right" shrinkToFit="1"/>
      <protection hidden="1"/>
    </xf>
    <xf numFmtId="178" fontId="9" fillId="5" borderId="12" xfId="2" applyNumberFormat="1" applyFont="1" applyFill="1" applyBorder="1" applyAlignment="1" applyProtection="1">
      <alignment horizontal="right" shrinkToFit="1"/>
      <protection hidden="1"/>
    </xf>
    <xf numFmtId="178" fontId="11" fillId="5" borderId="13" xfId="2" applyNumberFormat="1" applyFont="1" applyFill="1" applyBorder="1" applyAlignment="1" applyProtection="1">
      <alignment horizontal="right" shrinkToFit="1"/>
      <protection hidden="1"/>
    </xf>
    <xf numFmtId="178" fontId="11" fillId="2" borderId="10" xfId="2" applyNumberFormat="1" applyFont="1" applyFill="1" applyBorder="1" applyAlignment="1" applyProtection="1">
      <alignment horizontal="right" shrinkToFit="1"/>
      <protection locked="0"/>
    </xf>
    <xf numFmtId="176" fontId="11" fillId="2" borderId="5" xfId="2" applyNumberFormat="1" applyFont="1" applyFill="1" applyBorder="1" applyAlignment="1" applyProtection="1">
      <alignment horizontal="right" shrinkToFit="1"/>
      <protection locked="0"/>
    </xf>
    <xf numFmtId="49" fontId="11" fillId="2" borderId="66" xfId="2" applyNumberFormat="1" applyFont="1" applyFill="1" applyBorder="1" applyAlignment="1" applyProtection="1">
      <alignment horizontal="center" shrinkToFit="1"/>
      <protection locked="0"/>
    </xf>
    <xf numFmtId="49" fontId="6" fillId="2" borderId="47" xfId="2" applyNumberFormat="1" applyFont="1" applyFill="1" applyBorder="1" applyAlignment="1" applyProtection="1">
      <alignment horizontal="centerContinuous"/>
      <protection locked="0"/>
    </xf>
    <xf numFmtId="49" fontId="6" fillId="2" borderId="25" xfId="2" applyNumberFormat="1" applyFont="1" applyFill="1" applyBorder="1" applyAlignment="1" applyProtection="1">
      <alignment horizontal="centerContinuous"/>
      <protection locked="0"/>
    </xf>
    <xf numFmtId="49" fontId="9" fillId="2" borderId="47" xfId="2" applyNumberFormat="1" applyFont="1" applyFill="1" applyBorder="1" applyAlignment="1" applyProtection="1">
      <alignment horizontal="left"/>
      <protection locked="0"/>
    </xf>
    <xf numFmtId="49" fontId="9" fillId="2" borderId="25" xfId="2" applyNumberFormat="1" applyFont="1" applyFill="1" applyBorder="1" applyAlignment="1" applyProtection="1">
      <alignment horizontal="left"/>
      <protection locked="0"/>
    </xf>
    <xf numFmtId="49" fontId="9" fillId="2" borderId="47" xfId="2" applyNumberFormat="1" applyFont="1" applyFill="1" applyBorder="1" applyAlignment="1" applyProtection="1">
      <alignment horizontal="center" vertical="center" shrinkToFit="1"/>
      <protection locked="0"/>
    </xf>
    <xf numFmtId="178" fontId="11" fillId="2" borderId="29" xfId="2" applyNumberFormat="1" applyFont="1" applyFill="1" applyBorder="1" applyAlignment="1" applyProtection="1">
      <alignment horizontal="right" shrinkToFit="1"/>
      <protection locked="0"/>
    </xf>
    <xf numFmtId="176" fontId="11" fillId="2" borderId="31" xfId="2" applyNumberFormat="1" applyFont="1" applyFill="1" applyBorder="1" applyAlignment="1" applyProtection="1">
      <alignment horizontal="right" shrinkToFit="1"/>
      <protection locked="0"/>
    </xf>
    <xf numFmtId="178" fontId="9" fillId="2" borderId="29" xfId="0" applyNumberFormat="1" applyFont="1" applyFill="1" applyBorder="1" applyAlignment="1" applyProtection="1">
      <alignment horizontal="right" shrinkToFit="1"/>
      <protection locked="0"/>
    </xf>
    <xf numFmtId="178" fontId="9" fillId="5" borderId="31" xfId="0" applyNumberFormat="1" applyFont="1" applyFill="1" applyBorder="1" applyAlignment="1" applyProtection="1">
      <alignment horizontal="right" shrinkToFit="1"/>
      <protection hidden="1"/>
    </xf>
    <xf numFmtId="178" fontId="9" fillId="2" borderId="65" xfId="0" applyNumberFormat="1" applyFont="1" applyFill="1" applyBorder="1" applyAlignment="1" applyProtection="1">
      <alignment horizontal="right" shrinkToFit="1"/>
      <protection locked="0"/>
    </xf>
    <xf numFmtId="178" fontId="9" fillId="2" borderId="31" xfId="0" applyNumberFormat="1" applyFont="1" applyFill="1" applyBorder="1" applyAlignment="1" applyProtection="1">
      <alignment horizontal="right" shrinkToFit="1"/>
      <protection locked="0"/>
    </xf>
    <xf numFmtId="178" fontId="11" fillId="2" borderId="67" xfId="0" applyNumberFormat="1" applyFont="1" applyFill="1" applyBorder="1" applyAlignment="1" applyProtection="1">
      <alignment horizontal="center" shrinkToFit="1"/>
      <protection locked="0"/>
    </xf>
    <xf numFmtId="0" fontId="9" fillId="2" borderId="60" xfId="2" applyFont="1" applyFill="1" applyBorder="1" applyAlignment="1" applyProtection="1">
      <alignment horizontal="left" shrinkToFit="1"/>
      <protection locked="0"/>
    </xf>
    <xf numFmtId="178" fontId="11" fillId="2" borderId="12" xfId="2" applyNumberFormat="1" applyFont="1" applyFill="1" applyBorder="1" applyAlignment="1" applyProtection="1">
      <alignment horizontal="right" shrinkToFit="1"/>
      <protection locked="0"/>
    </xf>
    <xf numFmtId="176" fontId="11" fillId="2" borderId="13" xfId="2" applyNumberFormat="1" applyFont="1" applyFill="1" applyBorder="1" applyAlignment="1" applyProtection="1">
      <alignment horizontal="right" shrinkToFit="1"/>
      <protection locked="0"/>
    </xf>
    <xf numFmtId="0" fontId="9" fillId="2" borderId="68" xfId="2" applyFont="1" applyFill="1" applyBorder="1" applyAlignment="1" applyProtection="1">
      <alignment horizontal="left" shrinkToFit="1"/>
      <protection locked="0"/>
    </xf>
    <xf numFmtId="178" fontId="9" fillId="5" borderId="14" xfId="0" applyNumberFormat="1" applyFont="1" applyFill="1" applyBorder="1" applyAlignment="1" applyProtection="1">
      <alignment horizontal="right" shrinkToFit="1"/>
      <protection hidden="1"/>
    </xf>
    <xf numFmtId="177" fontId="14" fillId="2" borderId="31" xfId="2" applyNumberFormat="1" applyFont="1" applyFill="1" applyBorder="1" applyAlignment="1" applyProtection="1">
      <alignment horizontal="right" shrinkToFit="1"/>
      <protection hidden="1"/>
    </xf>
    <xf numFmtId="49" fontId="5" fillId="3" borderId="34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5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7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41" xfId="0" applyNumberFormat="1" applyFont="1" applyFill="1" applyBorder="1" applyAlignment="1" applyProtection="1">
      <alignment horizontal="center" vertical="center" shrinkToFit="1"/>
      <protection hidden="1"/>
    </xf>
    <xf numFmtId="178" fontId="47" fillId="2" borderId="55" xfId="4" applyNumberFormat="1" applyFont="1" applyFill="1" applyBorder="1" applyAlignment="1" applyProtection="1">
      <alignment horizontal="center" shrinkToFit="1"/>
      <protection locked="0"/>
    </xf>
    <xf numFmtId="49" fontId="48" fillId="2" borderId="60" xfId="3" applyNumberFormat="1" applyFont="1" applyFill="1" applyBorder="1" applyAlignment="1" applyProtection="1">
      <alignment horizontal="left" vertical="center" shrinkToFit="1"/>
      <protection locked="0"/>
    </xf>
    <xf numFmtId="49" fontId="45" fillId="2" borderId="74" xfId="4" applyNumberFormat="1" applyFont="1" applyFill="1" applyBorder="1" applyAlignment="1" applyProtection="1">
      <alignment horizontal="center" vertical="top" shrinkToFit="1"/>
      <protection locked="0"/>
    </xf>
    <xf numFmtId="49" fontId="45" fillId="2" borderId="0" xfId="4" applyNumberFormat="1" applyFont="1" applyFill="1" applyBorder="1" applyAlignment="1" applyProtection="1">
      <alignment horizontal="center" vertical="top" shrinkToFit="1"/>
      <protection locked="0"/>
    </xf>
    <xf numFmtId="49" fontId="45" fillId="2" borderId="20" xfId="4" applyNumberFormat="1" applyFont="1" applyFill="1" applyBorder="1" applyAlignment="1" applyProtection="1">
      <alignment horizontal="center" vertical="top" shrinkToFit="1"/>
      <protection locked="0"/>
    </xf>
    <xf numFmtId="49" fontId="45" fillId="2" borderId="75" xfId="4" applyNumberFormat="1" applyFont="1" applyFill="1" applyBorder="1" applyAlignment="1" applyProtection="1">
      <alignment horizontal="center" vertical="top" shrinkToFit="1"/>
      <protection locked="0"/>
    </xf>
    <xf numFmtId="49" fontId="45" fillId="2" borderId="44" xfId="4" applyNumberFormat="1" applyFont="1" applyFill="1" applyBorder="1" applyAlignment="1" applyProtection="1">
      <alignment horizontal="center" vertical="top" shrinkToFit="1"/>
      <protection locked="0"/>
    </xf>
    <xf numFmtId="49" fontId="45" fillId="2" borderId="76" xfId="4" applyNumberFormat="1" applyFont="1" applyFill="1" applyBorder="1" applyAlignment="1" applyProtection="1">
      <alignment horizontal="center" vertical="top" shrinkToFit="1"/>
      <protection locked="0"/>
    </xf>
    <xf numFmtId="49" fontId="7" fillId="2" borderId="37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28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60" xfId="4" applyNumberFormat="1" applyFont="1" applyFill="1" applyBorder="1" applyAlignment="1" applyProtection="1">
      <alignment horizontal="center" vertical="center" shrinkToFit="1"/>
      <protection hidden="1"/>
    </xf>
    <xf numFmtId="49" fontId="10" fillId="2" borderId="68" xfId="4" applyNumberFormat="1" applyFont="1" applyFill="1" applyBorder="1" applyAlignment="1" applyProtection="1">
      <alignment horizontal="center" vertical="center" shrinkToFit="1"/>
      <protection hidden="1"/>
    </xf>
    <xf numFmtId="49" fontId="10" fillId="2" borderId="82" xfId="4" applyNumberFormat="1" applyFont="1" applyFill="1" applyBorder="1" applyAlignment="1" applyProtection="1">
      <alignment horizontal="center" vertical="center" shrinkToFit="1"/>
      <protection hidden="1"/>
    </xf>
    <xf numFmtId="49" fontId="45" fillId="2" borderId="71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17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72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55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0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73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39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44" xfId="4" applyNumberFormat="1" applyFont="1" applyFill="1" applyBorder="1" applyAlignment="1" applyProtection="1">
      <alignment horizontal="center" vertical="center" wrapText="1"/>
      <protection locked="0"/>
    </xf>
    <xf numFmtId="49" fontId="46" fillId="2" borderId="51" xfId="4" applyNumberFormat="1" applyFont="1" applyFill="1" applyBorder="1" applyAlignment="1" applyProtection="1">
      <alignment horizontal="center" vertical="center" wrapText="1"/>
      <protection locked="0"/>
    </xf>
    <xf numFmtId="49" fontId="7" fillId="2" borderId="34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79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55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80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39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81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36" xfId="4" applyNumberFormat="1" applyFont="1" applyFill="1" applyBorder="1" applyAlignment="1" applyProtection="1">
      <alignment horizontal="center" vertical="center" wrapText="1" shrinkToFit="1"/>
      <protection hidden="1"/>
    </xf>
    <xf numFmtId="49" fontId="7" fillId="2" borderId="83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49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42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34" xfId="4" applyNumberFormat="1" applyFont="1" applyFill="1" applyBorder="1" applyAlignment="1" applyProtection="1">
      <alignment horizontal="center" shrinkToFit="1"/>
      <protection hidden="1"/>
    </xf>
    <xf numFmtId="49" fontId="7" fillId="2" borderId="35" xfId="4" applyNumberFormat="1" applyFont="1" applyFill="1" applyBorder="1" applyAlignment="1" applyProtection="1">
      <alignment horizontal="center" shrinkToFit="1"/>
      <protection hidden="1"/>
    </xf>
    <xf numFmtId="49" fontId="7" fillId="2" borderId="85" xfId="4" applyNumberFormat="1" applyFont="1" applyFill="1" applyBorder="1" applyAlignment="1" applyProtection="1">
      <alignment horizontal="center" shrinkToFit="1"/>
      <protection hidden="1"/>
    </xf>
    <xf numFmtId="49" fontId="7" fillId="2" borderId="23" xfId="4" applyNumberFormat="1" applyFont="1" applyFill="1" applyBorder="1" applyAlignment="1" applyProtection="1">
      <alignment horizontal="center" shrinkToFit="1"/>
      <protection hidden="1"/>
    </xf>
    <xf numFmtId="49" fontId="34" fillId="2" borderId="34" xfId="4" applyNumberFormat="1" applyFont="1" applyFill="1" applyBorder="1" applyAlignment="1" applyProtection="1">
      <alignment horizontal="center" vertical="center" shrinkToFit="1"/>
      <protection hidden="1"/>
    </xf>
    <xf numFmtId="49" fontId="34" fillId="2" borderId="35" xfId="4" applyNumberFormat="1" applyFont="1" applyFill="1" applyBorder="1" applyAlignment="1" applyProtection="1">
      <alignment horizontal="center" vertical="center" shrinkToFit="1"/>
      <protection hidden="1"/>
    </xf>
    <xf numFmtId="49" fontId="34" fillId="2" borderId="79" xfId="4" applyNumberFormat="1" applyFont="1" applyFill="1" applyBorder="1" applyAlignment="1" applyProtection="1">
      <alignment horizontal="center" vertical="center" shrinkToFit="1"/>
      <protection hidden="1"/>
    </xf>
    <xf numFmtId="49" fontId="34" fillId="2" borderId="55" xfId="4" applyNumberFormat="1" applyFont="1" applyFill="1" applyBorder="1" applyAlignment="1" applyProtection="1">
      <alignment horizontal="center" vertical="center" shrinkToFit="1"/>
      <protection hidden="1"/>
    </xf>
    <xf numFmtId="49" fontId="34" fillId="2" borderId="0" xfId="4" applyNumberFormat="1" applyFont="1" applyFill="1" applyBorder="1" applyAlignment="1" applyProtection="1">
      <alignment horizontal="center" vertical="center" shrinkToFit="1"/>
      <protection hidden="1"/>
    </xf>
    <xf numFmtId="49" fontId="34" fillId="2" borderId="80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47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25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39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81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86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22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87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35" xfId="4" applyNumberFormat="1" applyFont="1" applyFill="1" applyBorder="1" applyAlignment="1" applyProtection="1">
      <alignment horizontal="center" vertical="center" shrinkToFit="1"/>
      <protection hidden="1"/>
    </xf>
    <xf numFmtId="49" fontId="7" fillId="2" borderId="84" xfId="4" applyNumberFormat="1" applyFont="1" applyFill="1" applyBorder="1" applyAlignment="1" applyProtection="1">
      <alignment horizontal="center" vertical="center" shrinkToFit="1"/>
      <protection hidden="1"/>
    </xf>
    <xf numFmtId="49" fontId="6" fillId="2" borderId="88" xfId="4" applyNumberFormat="1" applyFont="1" applyFill="1" applyBorder="1" applyAlignment="1" applyProtection="1">
      <alignment horizontal="center" vertical="center" shrinkToFit="1"/>
      <protection hidden="1"/>
    </xf>
    <xf numFmtId="49" fontId="6" fillId="2" borderId="24" xfId="4" applyNumberFormat="1" applyFont="1" applyFill="1" applyBorder="1" applyAlignment="1" applyProtection="1">
      <alignment horizontal="center" vertical="center" shrinkToFit="1"/>
      <protection hidden="1"/>
    </xf>
    <xf numFmtId="49" fontId="6" fillId="2" borderId="4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32" xfId="4" applyNumberFormat="1" applyFont="1" applyFill="1" applyBorder="1" applyAlignment="1" applyProtection="1">
      <alignment horizontal="center" vertical="center" shrinkToFit="1"/>
      <protection hidden="1"/>
    </xf>
    <xf numFmtId="49" fontId="9" fillId="2" borderId="51" xfId="4" applyNumberFormat="1" applyFont="1" applyFill="1" applyBorder="1" applyAlignment="1" applyProtection="1">
      <alignment horizontal="center" vertical="center" shrinkToFit="1"/>
      <protection hidden="1"/>
    </xf>
    <xf numFmtId="49" fontId="41" fillId="2" borderId="93" xfId="3" applyNumberFormat="1" applyFont="1" applyFill="1" applyBorder="1" applyAlignment="1" applyProtection="1">
      <alignment horizontal="center" vertical="center" shrinkToFit="1"/>
      <protection hidden="1"/>
    </xf>
    <xf numFmtId="49" fontId="7" fillId="2" borderId="94" xfId="3" applyNumberFormat="1" applyFont="1" applyFill="1" applyBorder="1" applyAlignment="1" applyProtection="1">
      <alignment horizontal="center" vertical="center" shrinkToFit="1"/>
      <protection hidden="1"/>
    </xf>
    <xf numFmtId="49" fontId="7" fillId="2" borderId="42" xfId="3" applyNumberFormat="1" applyFont="1" applyFill="1" applyBorder="1" applyAlignment="1" applyProtection="1">
      <alignment horizontal="center" vertical="center" shrinkToFit="1"/>
      <protection hidden="1"/>
    </xf>
    <xf numFmtId="0" fontId="31" fillId="2" borderId="16" xfId="4" applyFont="1" applyFill="1" applyBorder="1" applyAlignment="1" applyProtection="1">
      <alignment horizontal="center" vertical="center" shrinkToFit="1"/>
      <protection hidden="1"/>
    </xf>
    <xf numFmtId="0" fontId="33" fillId="2" borderId="17" xfId="4" applyFont="1" applyFill="1" applyBorder="1" applyAlignment="1" applyProtection="1">
      <alignment horizontal="center" vertical="center" shrinkToFit="1"/>
      <protection hidden="1"/>
    </xf>
    <xf numFmtId="0" fontId="33" fillId="2" borderId="72" xfId="4" applyFont="1" applyFill="1" applyBorder="1" applyAlignment="1" applyProtection="1">
      <alignment horizontal="center" vertical="center" shrinkToFit="1"/>
      <protection hidden="1"/>
    </xf>
    <xf numFmtId="0" fontId="33" fillId="2" borderId="19" xfId="4" applyFont="1" applyFill="1" applyBorder="1" applyAlignment="1" applyProtection="1">
      <alignment horizontal="center" vertical="center" shrinkToFit="1"/>
      <protection hidden="1"/>
    </xf>
    <xf numFmtId="0" fontId="33" fillId="2" borderId="0" xfId="4" applyFont="1" applyFill="1" applyBorder="1" applyAlignment="1" applyProtection="1">
      <alignment horizontal="center" vertical="center" shrinkToFit="1"/>
      <protection hidden="1"/>
    </xf>
    <xf numFmtId="0" fontId="33" fillId="2" borderId="73" xfId="4" applyFont="1" applyFill="1" applyBorder="1" applyAlignment="1" applyProtection="1">
      <alignment horizontal="center" vertical="center" shrinkToFit="1"/>
      <protection hidden="1"/>
    </xf>
    <xf numFmtId="0" fontId="33" fillId="2" borderId="77" xfId="4" applyFont="1" applyFill="1" applyBorder="1" applyAlignment="1" applyProtection="1">
      <alignment horizontal="center" vertical="center" shrinkToFit="1"/>
      <protection hidden="1"/>
    </xf>
    <xf numFmtId="0" fontId="33" fillId="2" borderId="44" xfId="4" applyFont="1" applyFill="1" applyBorder="1" applyAlignment="1" applyProtection="1">
      <alignment horizontal="center" vertical="center" shrinkToFit="1"/>
      <protection hidden="1"/>
    </xf>
    <xf numFmtId="0" fontId="33" fillId="2" borderId="51" xfId="4" applyFont="1" applyFill="1" applyBorder="1" applyAlignment="1" applyProtection="1">
      <alignment horizontal="center" vertical="center" shrinkToFit="1"/>
      <protection hidden="1"/>
    </xf>
    <xf numFmtId="49" fontId="7" fillId="2" borderId="78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35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79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19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0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80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77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44" xfId="4" applyNumberFormat="1" applyFont="1" applyFill="1" applyBorder="1" applyAlignment="1" applyProtection="1">
      <alignment horizontal="center" vertical="center" wrapText="1"/>
      <protection hidden="1"/>
    </xf>
    <xf numFmtId="49" fontId="7" fillId="2" borderId="81" xfId="4" applyNumberFormat="1" applyFont="1" applyFill="1" applyBorder="1" applyAlignment="1" applyProtection="1">
      <alignment horizontal="center" vertical="center" wrapText="1"/>
      <protection hidden="1"/>
    </xf>
    <xf numFmtId="49" fontId="6" fillId="2" borderId="88" xfId="2" applyNumberFormat="1" applyFont="1" applyFill="1" applyBorder="1" applyAlignment="1" applyProtection="1">
      <alignment horizontal="center" shrinkToFit="1"/>
      <protection locked="0"/>
    </xf>
    <xf numFmtId="49" fontId="6" fillId="2" borderId="4" xfId="2" applyNumberFormat="1" applyFont="1" applyFill="1" applyBorder="1" applyAlignment="1" applyProtection="1">
      <alignment horizontal="center" shrinkToFit="1"/>
      <protection locked="0"/>
    </xf>
    <xf numFmtId="49" fontId="6" fillId="2" borderId="102" xfId="2" applyNumberFormat="1" applyFont="1" applyFill="1" applyBorder="1" applyAlignment="1" applyProtection="1">
      <alignment horizontal="center" shrinkToFit="1"/>
      <protection locked="0"/>
    </xf>
    <xf numFmtId="49" fontId="6" fillId="2" borderId="95" xfId="2" applyNumberFormat="1" applyFont="1" applyFill="1" applyBorder="1" applyAlignment="1" applyProtection="1">
      <alignment horizontal="center" shrinkToFit="1"/>
      <protection locked="0"/>
    </xf>
    <xf numFmtId="49" fontId="6" fillId="2" borderId="106" xfId="2" applyNumberFormat="1" applyFont="1" applyFill="1" applyBorder="1" applyAlignment="1" applyProtection="1">
      <alignment horizontal="center" shrinkToFit="1"/>
      <protection locked="0"/>
    </xf>
    <xf numFmtId="49" fontId="6" fillId="2" borderId="91" xfId="2" applyNumberFormat="1" applyFont="1" applyFill="1" applyBorder="1" applyAlignment="1" applyProtection="1">
      <alignment horizontal="center" shrinkToFit="1"/>
      <protection locked="0"/>
    </xf>
    <xf numFmtId="0" fontId="5" fillId="3" borderId="60" xfId="0" applyFont="1" applyFill="1" applyBorder="1" applyAlignment="1" applyProtection="1">
      <alignment horizontal="center" vertical="center" shrinkToFit="1"/>
      <protection hidden="1"/>
    </xf>
    <xf numFmtId="0" fontId="5" fillId="3" borderId="82" xfId="0" applyFont="1" applyFill="1" applyBorder="1" applyAlignment="1" applyProtection="1">
      <alignment horizontal="center" vertical="center" shrinkToFit="1"/>
      <protection hidden="1"/>
    </xf>
    <xf numFmtId="49" fontId="43" fillId="2" borderId="88" xfId="0" applyNumberFormat="1" applyFont="1" applyFill="1" applyBorder="1" applyAlignment="1" applyProtection="1">
      <alignment horizontal="left" vertical="center" shrinkToFit="1"/>
      <protection hidden="1"/>
    </xf>
    <xf numFmtId="49" fontId="43" fillId="2" borderId="24" xfId="0" applyNumberFormat="1" applyFont="1" applyFill="1" applyBorder="1" applyAlignment="1" applyProtection="1">
      <alignment horizontal="left" vertical="center" shrinkToFit="1"/>
      <protection hidden="1"/>
    </xf>
    <xf numFmtId="49" fontId="44" fillId="2" borderId="46" xfId="2" applyNumberFormat="1" applyFont="1" applyFill="1" applyBorder="1" applyAlignment="1" applyProtection="1">
      <alignment horizontal="left" vertical="center" shrinkToFit="1"/>
      <protection locked="0"/>
    </xf>
    <xf numFmtId="49" fontId="44" fillId="2" borderId="53" xfId="2" applyNumberFormat="1" applyFont="1" applyFill="1" applyBorder="1" applyAlignment="1" applyProtection="1">
      <alignment horizontal="left" vertical="center" shrinkToFit="1"/>
      <protection locked="0"/>
    </xf>
    <xf numFmtId="49" fontId="12" fillId="3" borderId="103" xfId="0" applyNumberFormat="1" applyFont="1" applyFill="1" applyBorder="1" applyAlignment="1" applyProtection="1">
      <alignment horizontal="left" vertical="center" shrinkToFit="1"/>
      <protection hidden="1"/>
    </xf>
    <xf numFmtId="49" fontId="12" fillId="3" borderId="17" xfId="0" applyNumberFormat="1" applyFont="1" applyFill="1" applyBorder="1" applyAlignment="1" applyProtection="1">
      <alignment horizontal="left" vertical="center" shrinkToFit="1"/>
      <protection hidden="1"/>
    </xf>
    <xf numFmtId="49" fontId="12" fillId="3" borderId="72" xfId="0" applyNumberFormat="1" applyFont="1" applyFill="1" applyBorder="1" applyAlignment="1" applyProtection="1">
      <alignment horizontal="left" vertical="center" shrinkToFit="1"/>
      <protection hidden="1"/>
    </xf>
    <xf numFmtId="49" fontId="12" fillId="3" borderId="104" xfId="0" applyNumberFormat="1" applyFont="1" applyFill="1" applyBorder="1" applyAlignment="1" applyProtection="1">
      <alignment horizontal="left" vertical="center" shrinkToFit="1"/>
      <protection hidden="1"/>
    </xf>
    <xf numFmtId="49" fontId="12" fillId="3" borderId="23" xfId="0" applyNumberFormat="1" applyFont="1" applyFill="1" applyBorder="1" applyAlignment="1" applyProtection="1">
      <alignment horizontal="left" vertical="center" shrinkToFit="1"/>
      <protection hidden="1"/>
    </xf>
    <xf numFmtId="49" fontId="12" fillId="3" borderId="105" xfId="0" applyNumberFormat="1" applyFont="1" applyFill="1" applyBorder="1" applyAlignment="1" applyProtection="1">
      <alignment horizontal="left" vertical="center" shrinkToFit="1"/>
      <protection hidden="1"/>
    </xf>
    <xf numFmtId="49" fontId="5" fillId="3" borderId="88" xfId="0" applyNumberFormat="1" applyFont="1" applyFill="1" applyBorder="1" applyAlignment="1" applyProtection="1">
      <alignment horizontal="left" vertical="center" shrinkToFit="1"/>
      <protection hidden="1"/>
    </xf>
    <xf numFmtId="49" fontId="5" fillId="3" borderId="24" xfId="0" applyNumberFormat="1" applyFont="1" applyFill="1" applyBorder="1" applyAlignment="1" applyProtection="1">
      <alignment horizontal="left" vertical="center" shrinkToFit="1"/>
      <protection hidden="1"/>
    </xf>
    <xf numFmtId="49" fontId="5" fillId="3" borderId="30" xfId="0" applyNumberFormat="1" applyFont="1" applyFill="1" applyBorder="1" applyAlignment="1" applyProtection="1">
      <alignment horizontal="left" vertical="center" shrinkToFit="1"/>
      <protection hidden="1"/>
    </xf>
    <xf numFmtId="178" fontId="14" fillId="2" borderId="88" xfId="0" applyNumberFormat="1" applyFont="1" applyFill="1" applyBorder="1" applyAlignment="1" applyProtection="1">
      <alignment horizontal="center" shrinkToFit="1"/>
      <protection locked="0"/>
    </xf>
    <xf numFmtId="178" fontId="14" fillId="2" borderId="24" xfId="0" applyNumberFormat="1" applyFont="1" applyFill="1" applyBorder="1" applyAlignment="1" applyProtection="1">
      <alignment horizontal="center" shrinkToFit="1"/>
      <protection locked="0"/>
    </xf>
    <xf numFmtId="178" fontId="14" fillId="2" borderId="102" xfId="0" applyNumberFormat="1" applyFont="1" applyFill="1" applyBorder="1" applyAlignment="1" applyProtection="1">
      <alignment horizontal="center" vertical="center"/>
      <protection locked="0"/>
    </xf>
    <xf numFmtId="178" fontId="14" fillId="2" borderId="25" xfId="0" applyNumberFormat="1" applyFont="1" applyFill="1" applyBorder="1" applyAlignment="1" applyProtection="1">
      <alignment horizontal="center" vertical="center"/>
      <protection locked="0"/>
    </xf>
    <xf numFmtId="49" fontId="5" fillId="3" borderId="74" xfId="0" applyNumberFormat="1" applyFont="1" applyFill="1" applyBorder="1" applyAlignment="1" applyProtection="1">
      <alignment horizontal="center"/>
      <protection hidden="1"/>
    </xf>
    <xf numFmtId="49" fontId="5" fillId="3" borderId="0" xfId="0" applyNumberFormat="1" applyFont="1" applyFill="1" applyBorder="1" applyAlignment="1" applyProtection="1">
      <alignment horizontal="center"/>
      <protection hidden="1"/>
    </xf>
    <xf numFmtId="49" fontId="5" fillId="3" borderId="80" xfId="0" applyNumberFormat="1" applyFont="1" applyFill="1" applyBorder="1" applyAlignment="1" applyProtection="1">
      <alignment horizontal="center"/>
      <protection hidden="1"/>
    </xf>
    <xf numFmtId="49" fontId="5" fillId="3" borderId="88" xfId="0" applyNumberFormat="1" applyFont="1" applyFill="1" applyBorder="1" applyAlignment="1" applyProtection="1">
      <alignment horizontal="center" shrinkToFit="1"/>
      <protection hidden="1"/>
    </xf>
    <xf numFmtId="49" fontId="5" fillId="3" borderId="24" xfId="0" applyNumberFormat="1" applyFont="1" applyFill="1" applyBorder="1" applyAlignment="1" applyProtection="1">
      <alignment horizontal="center" shrinkToFit="1"/>
      <protection hidden="1"/>
    </xf>
    <xf numFmtId="49" fontId="5" fillId="3" borderId="4" xfId="0" applyNumberFormat="1" applyFont="1" applyFill="1" applyBorder="1" applyAlignment="1" applyProtection="1">
      <alignment horizontal="center" shrinkToFit="1"/>
      <protection hidden="1"/>
    </xf>
    <xf numFmtId="49" fontId="12" fillId="3" borderId="102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25" xfId="0" applyNumberFormat="1" applyFont="1" applyFill="1" applyBorder="1" applyAlignment="1" applyProtection="1">
      <alignment horizontal="center" vertical="center" shrinkToFit="1"/>
      <protection hidden="1"/>
    </xf>
    <xf numFmtId="49" fontId="12" fillId="3" borderId="95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99" xfId="0" applyNumberFormat="1" applyFont="1" applyFill="1" applyBorder="1" applyAlignment="1" applyProtection="1">
      <alignment horizontal="center" shrinkToFit="1"/>
      <protection hidden="1"/>
    </xf>
    <xf numFmtId="49" fontId="5" fillId="3" borderId="27" xfId="0" applyNumberFormat="1" applyFont="1" applyFill="1" applyBorder="1" applyAlignment="1" applyProtection="1">
      <alignment horizontal="center" shrinkToFit="1"/>
      <protection hidden="1"/>
    </xf>
    <xf numFmtId="49" fontId="5" fillId="3" borderId="100" xfId="0" applyNumberFormat="1" applyFont="1" applyFill="1" applyBorder="1" applyAlignment="1" applyProtection="1">
      <alignment horizontal="center" shrinkToFit="1"/>
      <protection hidden="1"/>
    </xf>
    <xf numFmtId="0" fontId="35" fillId="9" borderId="87" xfId="2" applyFont="1" applyFill="1" applyBorder="1" applyAlignment="1" applyProtection="1">
      <alignment horizontal="center" vertical="center" wrapText="1"/>
      <protection hidden="1"/>
    </xf>
    <xf numFmtId="0" fontId="35" fillId="9" borderId="84" xfId="2" applyFont="1" applyFill="1" applyBorder="1" applyAlignment="1" applyProtection="1">
      <alignment horizontal="center" vertical="center" wrapText="1"/>
      <protection hidden="1"/>
    </xf>
    <xf numFmtId="0" fontId="35" fillId="9" borderId="75" xfId="2" applyFont="1" applyFill="1" applyBorder="1" applyAlignment="1" applyProtection="1">
      <alignment horizontal="center" vertical="center" wrapText="1"/>
      <protection hidden="1"/>
    </xf>
    <xf numFmtId="0" fontId="35" fillId="9" borderId="51" xfId="2" applyFont="1" applyFill="1" applyBorder="1" applyAlignment="1" applyProtection="1">
      <alignment horizontal="center" vertical="center" wrapText="1"/>
      <protection hidden="1"/>
    </xf>
    <xf numFmtId="49" fontId="5" fillId="3" borderId="87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79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75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81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4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5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9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44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37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41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90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101" xfId="0" applyNumberFormat="1" applyFont="1" applyFill="1" applyBorder="1" applyAlignment="1" applyProtection="1">
      <alignment horizontal="center" vertical="center" shrinkToFit="1"/>
      <protection hidden="1"/>
    </xf>
    <xf numFmtId="49" fontId="5" fillId="3" borderId="26" xfId="0" applyNumberFormat="1" applyFont="1" applyFill="1" applyBorder="1" applyAlignment="1" applyProtection="1">
      <alignment horizontal="right" shrinkToFit="1"/>
      <protection hidden="1"/>
    </xf>
    <xf numFmtId="49" fontId="5" fillId="3" borderId="97" xfId="0" applyNumberFormat="1" applyFont="1" applyFill="1" applyBorder="1" applyAlignment="1" applyProtection="1">
      <alignment horizontal="right" shrinkToFit="1"/>
      <protection hidden="1"/>
    </xf>
    <xf numFmtId="49" fontId="5" fillId="3" borderId="46" xfId="0" applyNumberFormat="1" applyFont="1" applyFill="1" applyBorder="1" applyAlignment="1" applyProtection="1">
      <alignment horizontal="right" shrinkToFit="1"/>
      <protection hidden="1"/>
    </xf>
    <xf numFmtId="49" fontId="5" fillId="3" borderId="4" xfId="0" applyNumberFormat="1" applyFont="1" applyFill="1" applyBorder="1" applyAlignment="1" applyProtection="1">
      <alignment horizontal="right" shrinkToFit="1"/>
      <protection hidden="1"/>
    </xf>
    <xf numFmtId="182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182" fontId="5" fillId="2" borderId="44" xfId="0" applyNumberFormat="1" applyFont="1" applyFill="1" applyBorder="1" applyAlignment="1" applyProtection="1">
      <alignment horizontal="center" vertical="center" shrinkToFit="1"/>
      <protection locked="0"/>
    </xf>
    <xf numFmtId="182" fontId="5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98" xfId="0" applyFont="1" applyFill="1" applyBorder="1" applyAlignment="1" applyProtection="1">
      <alignment horizontal="center" shrinkToFit="1"/>
      <protection locked="0"/>
    </xf>
    <xf numFmtId="0" fontId="15" fillId="2" borderId="26" xfId="0" applyFont="1" applyFill="1" applyBorder="1" applyAlignment="1" applyProtection="1">
      <alignment horizontal="center" shrinkToFit="1"/>
      <protection locked="0"/>
    </xf>
    <xf numFmtId="49" fontId="5" fillId="3" borderId="47" xfId="0" applyNumberFormat="1" applyFont="1" applyFill="1" applyBorder="1" applyAlignment="1" applyProtection="1">
      <alignment horizontal="left" shrinkToFit="1"/>
      <protection hidden="1"/>
    </xf>
    <xf numFmtId="49" fontId="5" fillId="3" borderId="25" xfId="0" applyNumberFormat="1" applyFont="1" applyFill="1" applyBorder="1" applyAlignment="1" applyProtection="1">
      <alignment horizontal="left" shrinkToFit="1"/>
      <protection hidden="1"/>
    </xf>
    <xf numFmtId="49" fontId="5" fillId="3" borderId="32" xfId="0" applyNumberFormat="1" applyFont="1" applyFill="1" applyBorder="1" applyAlignment="1" applyProtection="1">
      <alignment horizontal="left" shrinkToFit="1"/>
      <protection hidden="1"/>
    </xf>
    <xf numFmtId="0" fontId="15" fillId="2" borderId="29" xfId="0" applyFont="1" applyFill="1" applyBorder="1" applyAlignment="1" applyProtection="1">
      <alignment horizontal="center" shrinkToFit="1"/>
      <protection locked="0"/>
    </xf>
    <xf numFmtId="0" fontId="15" fillId="2" borderId="47" xfId="0" applyFont="1" applyFill="1" applyBorder="1" applyAlignment="1" applyProtection="1">
      <alignment horizontal="center" shrinkToFit="1"/>
      <protection locked="0"/>
    </xf>
    <xf numFmtId="49" fontId="36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96" xfId="0" applyFont="1" applyFill="1" applyBorder="1" applyAlignment="1" applyProtection="1">
      <alignment horizontal="right" shrinkToFit="1"/>
      <protection hidden="1"/>
    </xf>
    <xf numFmtId="0" fontId="5" fillId="7" borderId="97" xfId="0" applyFont="1" applyFill="1" applyBorder="1" applyAlignment="1" applyProtection="1">
      <alignment horizontal="right" shrinkToFit="1"/>
      <protection hidden="1"/>
    </xf>
    <xf numFmtId="0" fontId="5" fillId="7" borderId="98" xfId="0" applyFont="1" applyFill="1" applyBorder="1" applyAlignment="1" applyProtection="1">
      <alignment horizontal="right" shrinkToFit="1"/>
      <protection hidden="1"/>
    </xf>
    <xf numFmtId="0" fontId="5" fillId="7" borderId="56" xfId="0" applyFont="1" applyFill="1" applyBorder="1" applyAlignment="1" applyProtection="1">
      <alignment horizontal="right" shrinkToFit="1"/>
      <protection hidden="1"/>
    </xf>
    <xf numFmtId="0" fontId="5" fillId="7" borderId="4" xfId="0" applyFont="1" applyFill="1" applyBorder="1" applyAlignment="1" applyProtection="1">
      <alignment horizontal="right" shrinkToFit="1"/>
      <protection hidden="1"/>
    </xf>
    <xf numFmtId="0" fontId="5" fillId="7" borderId="10" xfId="0" applyFont="1" applyFill="1" applyBorder="1" applyAlignment="1" applyProtection="1">
      <alignment horizontal="right" shrinkToFit="1"/>
      <protection hidden="1"/>
    </xf>
    <xf numFmtId="0" fontId="5" fillId="7" borderId="66" xfId="0" applyFont="1" applyFill="1" applyBorder="1" applyAlignment="1" applyProtection="1">
      <alignment horizontal="right" shrinkToFit="1"/>
      <protection hidden="1"/>
    </xf>
    <xf numFmtId="0" fontId="5" fillId="7" borderId="95" xfId="0" applyFont="1" applyFill="1" applyBorder="1" applyAlignment="1" applyProtection="1">
      <alignment horizontal="right" shrinkToFit="1"/>
      <protection hidden="1"/>
    </xf>
    <xf numFmtId="0" fontId="5" fillId="7" borderId="29" xfId="0" applyFont="1" applyFill="1" applyBorder="1" applyAlignment="1" applyProtection="1">
      <alignment horizontal="right" shrinkToFit="1"/>
      <protection hidden="1"/>
    </xf>
    <xf numFmtId="0" fontId="5" fillId="7" borderId="19" xfId="0" applyFont="1" applyFill="1" applyBorder="1" applyAlignment="1" applyProtection="1">
      <alignment horizontal="center" shrinkToFit="1"/>
      <protection hidden="1"/>
    </xf>
    <xf numFmtId="0" fontId="5" fillId="7" borderId="0" xfId="0" applyFont="1" applyFill="1" applyBorder="1" applyAlignment="1" applyProtection="1">
      <alignment horizontal="center" shrinkToFit="1"/>
      <protection hidden="1"/>
    </xf>
    <xf numFmtId="0" fontId="20" fillId="7" borderId="19" xfId="2" applyNumberFormat="1" applyFont="1" applyFill="1" applyBorder="1" applyAlignment="1" applyProtection="1">
      <alignment horizontal="right" vertical="center" shrinkToFit="1"/>
      <protection hidden="1"/>
    </xf>
    <xf numFmtId="0" fontId="20" fillId="7" borderId="0" xfId="2" applyNumberFormat="1" applyFont="1" applyFill="1" applyBorder="1" applyAlignment="1" applyProtection="1">
      <alignment horizontal="right" vertical="center" shrinkToFit="1"/>
      <protection hidden="1"/>
    </xf>
    <xf numFmtId="0" fontId="20" fillId="7" borderId="80" xfId="2" applyNumberFormat="1" applyFont="1" applyFill="1" applyBorder="1" applyAlignment="1" applyProtection="1">
      <alignment horizontal="right" vertical="center" shrinkToFit="1"/>
      <protection hidden="1"/>
    </xf>
    <xf numFmtId="176" fontId="19" fillId="2" borderId="47" xfId="0" applyNumberFormat="1" applyFont="1" applyFill="1" applyBorder="1" applyAlignment="1" applyProtection="1">
      <alignment horizontal="right" vertical="center" shrinkToFit="1"/>
      <protection locked="0"/>
    </xf>
    <xf numFmtId="176" fontId="19" fillId="2" borderId="55" xfId="0" applyNumberFormat="1" applyFont="1" applyFill="1" applyBorder="1" applyAlignment="1" applyProtection="1">
      <alignment horizontal="right" vertical="center" shrinkToFit="1"/>
      <protection locked="0"/>
    </xf>
    <xf numFmtId="176" fontId="19" fillId="2" borderId="39" xfId="0" applyNumberFormat="1" applyFont="1" applyFill="1" applyBorder="1" applyAlignment="1" applyProtection="1">
      <alignment horizontal="right" vertical="center" shrinkToFit="1"/>
      <protection locked="0"/>
    </xf>
    <xf numFmtId="49" fontId="5" fillId="3" borderId="47" xfId="0" applyNumberFormat="1" applyFont="1" applyFill="1" applyBorder="1" applyAlignment="1" applyProtection="1">
      <alignment horizontal="right" shrinkToFit="1"/>
      <protection hidden="1"/>
    </xf>
    <xf numFmtId="49" fontId="5" fillId="3" borderId="95" xfId="0" applyNumberFormat="1" applyFont="1" applyFill="1" applyBorder="1" applyAlignment="1" applyProtection="1">
      <alignment horizontal="right" shrinkToFit="1"/>
      <protection hidden="1"/>
    </xf>
    <xf numFmtId="0" fontId="15" fillId="2" borderId="10" xfId="0" applyFont="1" applyFill="1" applyBorder="1" applyAlignment="1" applyProtection="1">
      <alignment horizontal="center" shrinkToFit="1"/>
      <protection locked="0"/>
    </xf>
    <xf numFmtId="0" fontId="15" fillId="2" borderId="46" xfId="0" applyFont="1" applyFill="1" applyBorder="1" applyAlignment="1" applyProtection="1">
      <alignment horizontal="center" shrinkToFit="1"/>
      <protection locked="0"/>
    </xf>
    <xf numFmtId="0" fontId="3" fillId="8" borderId="0" xfId="1" applyFont="1" applyFill="1" applyAlignment="1" applyProtection="1">
      <alignment horizontal="center" vertical="center" shrinkToFit="1"/>
      <protection hidden="1"/>
    </xf>
    <xf numFmtId="49" fontId="5" fillId="3" borderId="108" xfId="1" applyNumberFormat="1" applyFont="1" applyFill="1" applyBorder="1" applyAlignment="1" applyProtection="1">
      <alignment horizontal="left" vertical="center" shrinkToFit="1"/>
      <protection hidden="1"/>
    </xf>
    <xf numFmtId="49" fontId="5" fillId="3" borderId="21" xfId="1" applyNumberFormat="1" applyFont="1" applyFill="1" applyBorder="1" applyAlignment="1" applyProtection="1">
      <alignment horizontal="left" vertical="center" shrinkToFit="1"/>
      <protection hidden="1"/>
    </xf>
    <xf numFmtId="0" fontId="8" fillId="0" borderId="21" xfId="1" applyFont="1" applyBorder="1" applyAlignment="1" applyProtection="1">
      <alignment horizontal="left" vertical="center" shrinkToFit="1"/>
      <protection hidden="1"/>
    </xf>
    <xf numFmtId="0" fontId="8" fillId="0" borderId="109" xfId="1" applyFont="1" applyBorder="1" applyAlignment="1" applyProtection="1">
      <alignment horizontal="left" vertical="center" shrinkToFit="1"/>
      <protection hidden="1"/>
    </xf>
    <xf numFmtId="49" fontId="3" fillId="3" borderId="108" xfId="1" applyNumberFormat="1" applyFont="1" applyFill="1" applyBorder="1" applyAlignment="1" applyProtection="1">
      <alignment horizontal="center" vertical="center" shrinkToFit="1"/>
      <protection hidden="1"/>
    </xf>
    <xf numFmtId="49" fontId="3" fillId="3" borderId="109" xfId="1" applyNumberFormat="1" applyFont="1" applyFill="1" applyBorder="1" applyAlignment="1" applyProtection="1">
      <alignment horizontal="center" vertical="center" shrinkToFit="1"/>
      <protection hidden="1"/>
    </xf>
    <xf numFmtId="49" fontId="1" fillId="10" borderId="108" xfId="1" applyNumberFormat="1" applyFill="1" applyBorder="1" applyAlignment="1" applyProtection="1">
      <alignment horizontal="center" vertical="center" shrinkToFit="1"/>
      <protection hidden="1"/>
    </xf>
    <xf numFmtId="49" fontId="1" fillId="10" borderId="109" xfId="1" applyNumberFormat="1" applyFill="1" applyBorder="1" applyAlignment="1" applyProtection="1">
      <alignment horizontal="center" vertical="center" shrinkToFit="1"/>
      <protection hidden="1"/>
    </xf>
    <xf numFmtId="49" fontId="6" fillId="2" borderId="62" xfId="1" applyNumberFormat="1" applyFont="1" applyFill="1" applyBorder="1" applyAlignment="1" applyProtection="1">
      <alignment horizontal="center" vertical="center" shrinkToFit="1"/>
      <protection hidden="1"/>
    </xf>
    <xf numFmtId="49" fontId="6" fillId="2" borderId="63" xfId="1" applyNumberFormat="1" applyFont="1" applyFill="1" applyBorder="1" applyAlignment="1" applyProtection="1">
      <alignment horizontal="center" vertical="center" shrinkToFit="1"/>
      <protection hidden="1"/>
    </xf>
    <xf numFmtId="0" fontId="37" fillId="4" borderId="0" xfId="1" applyFont="1" applyFill="1" applyAlignment="1" applyProtection="1">
      <alignment horizontal="center" vertical="center" shrinkToFit="1"/>
      <protection hidden="1"/>
    </xf>
    <xf numFmtId="49" fontId="15" fillId="2" borderId="69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4" applyNumberFormat="1" applyFont="1" applyFill="1" applyBorder="1" applyAlignment="1" applyProtection="1">
      <alignment horizontal="center" vertical="center" wrapText="1"/>
      <protection locked="0"/>
    </xf>
    <xf numFmtId="49" fontId="5" fillId="2" borderId="8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90" xfId="4" applyNumberFormat="1" applyFont="1" applyFill="1" applyBorder="1" applyAlignment="1" applyProtection="1">
      <alignment horizontal="center" vertical="center" shrinkToFit="1"/>
      <protection locked="0"/>
    </xf>
    <xf numFmtId="49" fontId="15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4" applyNumberFormat="1" applyFont="1" applyFill="1" applyBorder="1" applyAlignment="1" applyProtection="1">
      <alignment horizontal="right" shrinkToFit="1"/>
      <protection locked="0"/>
    </xf>
    <xf numFmtId="49" fontId="12" fillId="2" borderId="83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83" xfId="4" applyNumberFormat="1" applyFont="1" applyFill="1" applyBorder="1" applyAlignment="1" applyProtection="1">
      <alignment horizontal="center" vertical="center" shrinkToFit="1"/>
      <protection locked="0"/>
    </xf>
    <xf numFmtId="183" fontId="13" fillId="2" borderId="36" xfId="4" applyNumberFormat="1" applyFont="1" applyFill="1" applyBorder="1" applyAlignment="1" applyProtection="1">
      <alignment horizontal="right" vertical="center" shrinkToFit="1"/>
      <protection locked="0"/>
    </xf>
    <xf numFmtId="183" fontId="13" fillId="2" borderId="37" xfId="4" applyNumberFormat="1" applyFont="1" applyFill="1" applyBorder="1" applyAlignment="1" applyProtection="1">
      <alignment horizontal="right" vertical="center" shrinkToFit="1"/>
      <protection locked="0"/>
    </xf>
    <xf numFmtId="10" fontId="13" fillId="2" borderId="34" xfId="4" applyNumberFormat="1" applyFont="1" applyFill="1" applyBorder="1" applyAlignment="1" applyProtection="1">
      <alignment horizontal="center" vertical="center" shrinkToFit="1"/>
      <protection locked="0"/>
    </xf>
    <xf numFmtId="10" fontId="13" fillId="2" borderId="84" xfId="4" applyNumberFormat="1" applyFont="1" applyFill="1" applyBorder="1" applyAlignment="1" applyProtection="1">
      <alignment horizontal="center" vertical="center" shrinkToFit="1"/>
      <protection locked="0"/>
    </xf>
    <xf numFmtId="10" fontId="13" fillId="2" borderId="35" xfId="4" applyNumberFormat="1" applyFont="1" applyFill="1" applyBorder="1" applyAlignment="1" applyProtection="1">
      <alignment horizontal="center" vertical="center" shrinkToFit="1"/>
      <protection locked="0"/>
    </xf>
    <xf numFmtId="0" fontId="15" fillId="2" borderId="69" xfId="4" applyNumberFormat="1" applyFont="1" applyFill="1" applyBorder="1" applyAlignment="1" applyProtection="1">
      <alignment horizontal="center" wrapText="1"/>
      <protection locked="0"/>
    </xf>
    <xf numFmtId="0" fontId="15" fillId="2" borderId="1" xfId="4" applyNumberFormat="1" applyFont="1" applyFill="1" applyBorder="1" applyAlignment="1" applyProtection="1">
      <alignment horizontal="center" wrapText="1"/>
      <protection locked="0"/>
    </xf>
    <xf numFmtId="0" fontId="5" fillId="2" borderId="46" xfId="4" applyNumberFormat="1" applyFont="1" applyFill="1" applyBorder="1" applyAlignment="1" applyProtection="1">
      <alignment horizontal="center" shrinkToFit="1"/>
      <protection locked="0"/>
    </xf>
    <xf numFmtId="0" fontId="5" fillId="2" borderId="4" xfId="4" applyNumberFormat="1" applyFont="1" applyFill="1" applyBorder="1" applyAlignment="1" applyProtection="1">
      <alignment horizontal="center" shrinkToFit="1"/>
      <protection locked="0"/>
    </xf>
    <xf numFmtId="49" fontId="5" fillId="2" borderId="1" xfId="4" applyNumberFormat="1" applyFont="1" applyFill="1" applyBorder="1" applyAlignment="1" applyProtection="1">
      <alignment horizontal="center" shrinkToFit="1"/>
      <protection locked="0"/>
    </xf>
    <xf numFmtId="176" fontId="5" fillId="2" borderId="1" xfId="4" applyNumberFormat="1" applyFont="1" applyFill="1" applyBorder="1" applyAlignment="1" applyProtection="1">
      <alignment horizontal="right" shrinkToFit="1"/>
      <protection locked="0"/>
    </xf>
    <xf numFmtId="0" fontId="12" fillId="2" borderId="10" xfId="4" applyNumberFormat="1" applyFont="1" applyFill="1" applyBorder="1" applyAlignment="1" applyProtection="1">
      <alignment horizontal="center" shrinkToFit="1"/>
      <protection locked="0"/>
    </xf>
    <xf numFmtId="0" fontId="6" fillId="2" borderId="10" xfId="4" applyNumberFormat="1" applyFont="1" applyFill="1" applyBorder="1" applyAlignment="1" applyProtection="1">
      <alignment horizontal="center" shrinkToFit="1"/>
      <protection locked="0"/>
    </xf>
    <xf numFmtId="181" fontId="12" fillId="2" borderId="10" xfId="4" applyNumberFormat="1" applyFont="1" applyFill="1" applyBorder="1" applyAlignment="1" applyProtection="1">
      <alignment horizontal="right" shrinkToFit="1"/>
      <protection locked="0"/>
    </xf>
    <xf numFmtId="181" fontId="12" fillId="2" borderId="5" xfId="4" applyNumberFormat="1" applyFont="1" applyFill="1" applyBorder="1" applyAlignment="1" applyProtection="1">
      <alignment horizontal="right" shrinkToFit="1"/>
      <protection locked="0"/>
    </xf>
    <xf numFmtId="178" fontId="14" fillId="2" borderId="46" xfId="4" applyNumberFormat="1" applyFont="1" applyFill="1" applyBorder="1" applyAlignment="1" applyProtection="1">
      <alignment horizontal="center" shrinkToFit="1"/>
      <protection locked="0"/>
    </xf>
    <xf numFmtId="178" fontId="14" fillId="2" borderId="30" xfId="4" applyNumberFormat="1" applyFont="1" applyFill="1" applyBorder="1" applyAlignment="1" applyProtection="1">
      <alignment horizontal="center" shrinkToFit="1"/>
      <protection locked="0"/>
    </xf>
    <xf numFmtId="178" fontId="14" fillId="2" borderId="24" xfId="4" applyNumberFormat="1" applyFont="1" applyFill="1" applyBorder="1" applyAlignment="1" applyProtection="1">
      <alignment horizontal="center" shrinkToFit="1"/>
      <protection locked="0"/>
    </xf>
    <xf numFmtId="178" fontId="12" fillId="2" borderId="10" xfId="4" applyNumberFormat="1" applyFont="1" applyFill="1" applyBorder="1" applyAlignment="1" applyProtection="1">
      <alignment horizontal="right" shrinkToFit="1"/>
      <protection locked="0"/>
    </xf>
    <xf numFmtId="178" fontId="12" fillId="2" borderId="5" xfId="4" applyNumberFormat="1" applyFont="1" applyFill="1" applyBorder="1" applyAlignment="1" applyProtection="1">
      <alignment horizontal="right" shrinkToFit="1"/>
      <protection locked="0"/>
    </xf>
    <xf numFmtId="0" fontId="9" fillId="2" borderId="70" xfId="4" applyNumberFormat="1" applyFont="1" applyFill="1" applyBorder="1" applyAlignment="1" applyProtection="1">
      <alignment horizontal="right" wrapText="1"/>
      <protection locked="0"/>
    </xf>
    <xf numFmtId="0" fontId="9" fillId="2" borderId="24" xfId="4" applyNumberFormat="1" applyFont="1" applyFill="1" applyBorder="1" applyAlignment="1" applyProtection="1">
      <alignment horizontal="right" wrapText="1"/>
      <protection locked="0"/>
    </xf>
    <xf numFmtId="0" fontId="9" fillId="2" borderId="4" xfId="4" applyNumberFormat="1" applyFont="1" applyFill="1" applyBorder="1" applyAlignment="1" applyProtection="1">
      <alignment horizontal="right" wrapText="1"/>
      <protection locked="0"/>
    </xf>
    <xf numFmtId="0" fontId="5" fillId="2" borderId="1" xfId="4" applyNumberFormat="1" applyFont="1" applyFill="1" applyBorder="1" applyAlignment="1" applyProtection="1">
      <alignment horizontal="center" shrinkToFit="1"/>
      <protection locked="0"/>
    </xf>
    <xf numFmtId="181" fontId="14" fillId="2" borderId="10" xfId="4" applyNumberFormat="1" applyFont="1" applyFill="1" applyBorder="1" applyAlignment="1" applyProtection="1">
      <alignment horizontal="right" shrinkToFit="1"/>
      <protection locked="0"/>
    </xf>
    <xf numFmtId="181" fontId="14" fillId="2" borderId="5" xfId="4" applyNumberFormat="1" applyFont="1" applyFill="1" applyBorder="1" applyAlignment="1" applyProtection="1">
      <alignment horizontal="right" shrinkToFit="1"/>
      <protection locked="0"/>
    </xf>
    <xf numFmtId="178" fontId="14" fillId="2" borderId="10" xfId="4" applyNumberFormat="1" applyFont="1" applyFill="1" applyBorder="1" applyAlignment="1" applyProtection="1">
      <alignment horizontal="right" shrinkToFit="1"/>
      <protection locked="0"/>
    </xf>
    <xf numFmtId="178" fontId="14" fillId="2" borderId="5" xfId="4" applyNumberFormat="1" applyFont="1" applyFill="1" applyBorder="1" applyAlignment="1" applyProtection="1">
      <alignment horizontal="right" shrinkToFit="1"/>
      <protection locked="0"/>
    </xf>
    <xf numFmtId="49" fontId="4" fillId="2" borderId="1" xfId="3" applyNumberFormat="1" applyFont="1" applyFill="1" applyBorder="1" applyAlignment="1" applyProtection="1">
      <alignment horizontal="right" shrinkToFit="1"/>
      <protection locked="0"/>
    </xf>
    <xf numFmtId="49" fontId="4" fillId="2" borderId="7" xfId="3" applyNumberFormat="1" applyFont="1" applyFill="1" applyBorder="1" applyAlignment="1" applyProtection="1">
      <alignment horizontal="right" shrinkToFit="1"/>
      <protection locked="0"/>
    </xf>
    <xf numFmtId="49" fontId="4" fillId="2" borderId="2" xfId="3" applyNumberFormat="1" applyFont="1" applyFill="1" applyBorder="1" applyAlignment="1" applyProtection="1">
      <alignment horizontal="right" shrinkToFit="1"/>
      <protection locked="0"/>
    </xf>
    <xf numFmtId="49" fontId="4" fillId="2" borderId="3" xfId="3" applyNumberFormat="1" applyFont="1" applyFill="1" applyBorder="1" applyAlignment="1" applyProtection="1">
      <alignment horizontal="right" shrinkToFit="1"/>
      <protection locked="0"/>
    </xf>
    <xf numFmtId="49" fontId="4" fillId="2" borderId="4" xfId="3" applyNumberFormat="1" applyFont="1" applyFill="1" applyBorder="1" applyAlignment="1" applyProtection="1">
      <alignment horizontal="right" shrinkToFit="1"/>
      <protection locked="0"/>
    </xf>
    <xf numFmtId="49" fontId="4" fillId="2" borderId="5" xfId="3" applyNumberFormat="1" applyFont="1" applyFill="1" applyBorder="1" applyAlignment="1" applyProtection="1">
      <alignment horizontal="right" shrinkToFit="1"/>
      <protection locked="0"/>
    </xf>
    <xf numFmtId="0" fontId="6" fillId="11" borderId="70" xfId="4" applyNumberFormat="1" applyFont="1" applyFill="1" applyBorder="1" applyAlignment="1" applyProtection="1">
      <alignment horizontal="right" wrapText="1"/>
      <protection locked="0"/>
    </xf>
    <xf numFmtId="0" fontId="6" fillId="11" borderId="24" xfId="4" applyNumberFormat="1" applyFont="1" applyFill="1" applyBorder="1" applyAlignment="1" applyProtection="1">
      <alignment horizontal="right" wrapText="1"/>
      <protection locked="0"/>
    </xf>
    <xf numFmtId="0" fontId="6" fillId="11" borderId="4" xfId="4" applyNumberFormat="1" applyFont="1" applyFill="1" applyBorder="1" applyAlignment="1" applyProtection="1">
      <alignment horizontal="right" wrapText="1"/>
      <protection locked="0"/>
    </xf>
    <xf numFmtId="0" fontId="5" fillId="11" borderId="46" xfId="4" applyNumberFormat="1" applyFont="1" applyFill="1" applyBorder="1" applyAlignment="1" applyProtection="1">
      <alignment horizontal="center" shrinkToFit="1"/>
      <protection locked="0"/>
    </xf>
    <xf numFmtId="0" fontId="5" fillId="11" borderId="4" xfId="4" applyNumberFormat="1" applyFont="1" applyFill="1" applyBorder="1" applyAlignment="1" applyProtection="1">
      <alignment horizontal="center" shrinkToFit="1"/>
      <protection locked="0"/>
    </xf>
    <xf numFmtId="0" fontId="5" fillId="11" borderId="1" xfId="4" applyNumberFormat="1" applyFont="1" applyFill="1" applyBorder="1" applyAlignment="1" applyProtection="1">
      <alignment horizontal="center" shrinkToFit="1"/>
      <protection locked="0"/>
    </xf>
    <xf numFmtId="176" fontId="5" fillId="11" borderId="1" xfId="3" applyNumberFormat="1" applyFont="1" applyFill="1" applyBorder="1" applyAlignment="1" applyProtection="1">
      <alignment horizontal="right" shrinkToFit="1"/>
      <protection locked="0"/>
    </xf>
    <xf numFmtId="0" fontId="12" fillId="11" borderId="10" xfId="4" applyNumberFormat="1" applyFont="1" applyFill="1" applyBorder="1" applyAlignment="1" applyProtection="1">
      <alignment horizontal="center" shrinkToFit="1"/>
      <protection locked="0"/>
    </xf>
    <xf numFmtId="0" fontId="6" fillId="11" borderId="10" xfId="4" applyNumberFormat="1" applyFont="1" applyFill="1" applyBorder="1" applyAlignment="1" applyProtection="1">
      <alignment horizontal="center" shrinkToFit="1"/>
      <protection locked="0"/>
    </xf>
    <xf numFmtId="177" fontId="12" fillId="11" borderId="7" xfId="3" applyNumberFormat="1" applyFont="1" applyFill="1" applyBorder="1" applyAlignment="1" applyProtection="1">
      <alignment horizontal="right" shrinkToFit="1"/>
      <protection locked="0"/>
    </xf>
    <xf numFmtId="177" fontId="12" fillId="11" borderId="1" xfId="3" applyNumberFormat="1" applyFont="1" applyFill="1" applyBorder="1" applyAlignment="1" applyProtection="1">
      <alignment horizontal="right" shrinkToFit="1"/>
      <protection locked="0"/>
    </xf>
    <xf numFmtId="177" fontId="12" fillId="11" borderId="5" xfId="3" applyNumberFormat="1" applyFont="1" applyFill="1" applyBorder="1" applyAlignment="1" applyProtection="1">
      <alignment horizontal="right" shrinkToFit="1"/>
      <protection locked="0"/>
    </xf>
    <xf numFmtId="177" fontId="12" fillId="11" borderId="6" xfId="3" applyNumberFormat="1" applyFont="1" applyFill="1" applyBorder="1" applyAlignment="1" applyProtection="1">
      <alignment horizontal="right" shrinkToFit="1"/>
      <protection locked="0"/>
    </xf>
    <xf numFmtId="178" fontId="14" fillId="11" borderId="46" xfId="4" applyNumberFormat="1" applyFont="1" applyFill="1" applyBorder="1" applyAlignment="1" applyProtection="1">
      <alignment horizontal="center" shrinkToFit="1"/>
      <protection locked="0"/>
    </xf>
    <xf numFmtId="178" fontId="14" fillId="11" borderId="30" xfId="4" applyNumberFormat="1" applyFont="1" applyFill="1" applyBorder="1" applyAlignment="1" applyProtection="1">
      <alignment horizontal="center" shrinkToFit="1"/>
      <protection locked="0"/>
    </xf>
    <xf numFmtId="178" fontId="14" fillId="11" borderId="24" xfId="4" applyNumberFormat="1" applyFont="1" applyFill="1" applyBorder="1" applyAlignment="1" applyProtection="1">
      <alignment horizontal="center" shrinkToFit="1"/>
      <protection locked="0"/>
    </xf>
    <xf numFmtId="0" fontId="15" fillId="2" borderId="57" xfId="4" applyNumberFormat="1" applyFont="1" applyFill="1" applyBorder="1" applyAlignment="1" applyProtection="1">
      <alignment horizontal="center" wrapText="1"/>
      <protection locked="0"/>
    </xf>
    <xf numFmtId="0" fontId="15" fillId="2" borderId="12" xfId="4" applyNumberFormat="1" applyFont="1" applyFill="1" applyBorder="1" applyAlignment="1" applyProtection="1">
      <alignment horizontal="center" wrapText="1"/>
      <protection locked="0"/>
    </xf>
    <xf numFmtId="0" fontId="5" fillId="2" borderId="58" xfId="4" applyNumberFormat="1" applyFont="1" applyFill="1" applyBorder="1" applyAlignment="1" applyProtection="1">
      <alignment horizontal="center" shrinkToFit="1"/>
      <protection locked="0"/>
    </xf>
    <xf numFmtId="0" fontId="5" fillId="2" borderId="91" xfId="4" applyNumberFormat="1" applyFont="1" applyFill="1" applyBorder="1" applyAlignment="1" applyProtection="1">
      <alignment horizontal="center" shrinkToFit="1"/>
      <protection locked="0"/>
    </xf>
    <xf numFmtId="0" fontId="5" fillId="2" borderId="12" xfId="4" applyNumberFormat="1" applyFont="1" applyFill="1" applyBorder="1" applyAlignment="1" applyProtection="1">
      <alignment horizontal="center" shrinkToFit="1"/>
      <protection locked="0"/>
    </xf>
    <xf numFmtId="176" fontId="5" fillId="2" borderId="12" xfId="4" applyNumberFormat="1" applyFont="1" applyFill="1" applyBorder="1" applyAlignment="1" applyProtection="1">
      <alignment horizontal="right" shrinkToFit="1"/>
      <protection locked="0"/>
    </xf>
    <xf numFmtId="0" fontId="12" fillId="2" borderId="12" xfId="4" applyNumberFormat="1" applyFont="1" applyFill="1" applyBorder="1" applyAlignment="1" applyProtection="1">
      <alignment horizontal="center" shrinkToFit="1"/>
      <protection locked="0"/>
    </xf>
    <xf numFmtId="0" fontId="6" fillId="2" borderId="12" xfId="4" applyNumberFormat="1" applyFont="1" applyFill="1" applyBorder="1" applyAlignment="1" applyProtection="1">
      <alignment horizontal="center" shrinkToFit="1"/>
      <protection locked="0"/>
    </xf>
    <xf numFmtId="178" fontId="14" fillId="2" borderId="12" xfId="4" applyNumberFormat="1" applyFont="1" applyFill="1" applyBorder="1" applyAlignment="1" applyProtection="1">
      <alignment horizontal="right" shrinkToFit="1"/>
      <protection locked="0"/>
    </xf>
    <xf numFmtId="178" fontId="14" fillId="2" borderId="13" xfId="4" applyNumberFormat="1" applyFont="1" applyFill="1" applyBorder="1" applyAlignment="1" applyProtection="1">
      <alignment horizontal="right" shrinkToFit="1"/>
      <protection locked="0"/>
    </xf>
    <xf numFmtId="178" fontId="14" fillId="2" borderId="58" xfId="4" applyNumberFormat="1" applyFont="1" applyFill="1" applyBorder="1" applyAlignment="1" applyProtection="1">
      <alignment horizontal="center" shrinkToFit="1"/>
      <protection locked="0"/>
    </xf>
    <xf numFmtId="178" fontId="14" fillId="2" borderId="92" xfId="4" applyNumberFormat="1" applyFont="1" applyFill="1" applyBorder="1" applyAlignment="1" applyProtection="1">
      <alignment horizontal="center" shrinkToFit="1"/>
      <protection locked="0"/>
    </xf>
    <xf numFmtId="178" fontId="14" fillId="2" borderId="59" xfId="4" applyNumberFormat="1" applyFont="1" applyFill="1" applyBorder="1" applyAlignment="1" applyProtection="1">
      <alignment horizontal="center" shrinkToFit="1"/>
      <protection locked="0"/>
    </xf>
    <xf numFmtId="49" fontId="42" fillId="2" borderId="74" xfId="0" applyNumberFormat="1" applyFont="1" applyFill="1" applyBorder="1" applyAlignment="1" applyProtection="1">
      <alignment horizontal="center" vertical="center" shrinkToFit="1"/>
      <protection locked="0"/>
    </xf>
    <xf numFmtId="0" fontId="4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42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42" fillId="2" borderId="104" xfId="0" applyNumberFormat="1" applyFont="1" applyFill="1" applyBorder="1" applyAlignment="1" applyProtection="1">
      <alignment horizontal="center" vertical="center" shrinkToFit="1"/>
      <protection locked="0"/>
    </xf>
    <xf numFmtId="0" fontId="42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4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42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07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75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76" xfId="0" applyNumberFormat="1" applyFont="1" applyFill="1" applyBorder="1" applyAlignment="1" applyProtection="1">
      <alignment horizontal="center" vertical="center" wrapText="1"/>
      <protection locked="0"/>
    </xf>
    <xf numFmtId="178" fontId="15" fillId="5" borderId="61" xfId="1" applyNumberFormat="1" applyFont="1" applyFill="1" applyBorder="1" applyAlignment="1" applyProtection="1">
      <alignment horizontal="right" shrinkToFit="1"/>
      <protection locked="0"/>
    </xf>
  </cellXfs>
  <cellStyles count="5">
    <cellStyle name="標準" xfId="0" builtinId="0"/>
    <cellStyle name="標準_(UL)LOAD-LIST Eng.-Ver2.0" xfId="1"/>
    <cellStyle name="標準_(UL)LOAD-LIST Japanese-Ver2.0" xfId="2"/>
    <cellStyle name="標準_(UL)LOAD-LIST JPN 030713" xfId="3"/>
    <cellStyle name="標準_(UL)LOAD-LIST-Ver2.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4"/>
  <sheetViews>
    <sheetView tabSelected="1" view="pageBreakPreview" zoomScale="85" zoomScaleNormal="100" zoomScaleSheetLayoutView="85" workbookViewId="0"/>
  </sheetViews>
  <sheetFormatPr defaultRowHeight="12" x14ac:dyDescent="0.15"/>
  <cols>
    <col min="1" max="1" width="1.25" style="49" customWidth="1"/>
    <col min="2" max="2" width="6.125" style="49" customWidth="1"/>
    <col min="3" max="3" width="3" style="49" customWidth="1"/>
    <col min="4" max="6" width="3.125" style="49" customWidth="1"/>
    <col min="7" max="27" width="6.25" style="49" customWidth="1"/>
    <col min="28" max="28" width="12" style="49" customWidth="1"/>
    <col min="29" max="29" width="1.25" style="49" customWidth="1"/>
    <col min="30" max="30" width="6.625" style="49" customWidth="1"/>
    <col min="31" max="16384" width="9" style="49"/>
  </cols>
  <sheetData>
    <row r="1" spans="2:28" ht="7.5" customHeight="1" thickBot="1" x14ac:dyDescent="0.2"/>
    <row r="2" spans="2:28" ht="13.5" customHeight="1" x14ac:dyDescent="0.15">
      <c r="B2" s="195" t="s">
        <v>35</v>
      </c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50" t="s">
        <v>10</v>
      </c>
      <c r="N2" s="66"/>
      <c r="O2" s="67"/>
      <c r="P2" s="67"/>
      <c r="Q2" s="149" t="s">
        <v>9</v>
      </c>
      <c r="R2" s="150"/>
      <c r="S2" s="150"/>
      <c r="T2" s="150"/>
      <c r="U2" s="150"/>
      <c r="V2" s="150"/>
      <c r="W2" s="151"/>
      <c r="X2" s="51" t="s">
        <v>41</v>
      </c>
      <c r="Y2" s="52"/>
      <c r="Z2" s="52"/>
      <c r="AA2" s="52"/>
      <c r="AB2" s="53"/>
    </row>
    <row r="3" spans="2:28" ht="13.5" customHeight="1" x14ac:dyDescent="0.15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200"/>
      <c r="M3" s="54" t="s">
        <v>11</v>
      </c>
      <c r="N3" s="65"/>
      <c r="O3" s="68" t="s">
        <v>12</v>
      </c>
      <c r="P3" s="136" t="s">
        <v>43</v>
      </c>
      <c r="Q3" s="152"/>
      <c r="R3" s="153"/>
      <c r="S3" s="153"/>
      <c r="T3" s="153"/>
      <c r="U3" s="153"/>
      <c r="V3" s="153"/>
      <c r="W3" s="154"/>
      <c r="X3" s="138" t="s">
        <v>42</v>
      </c>
      <c r="Y3" s="139"/>
      <c r="Z3" s="139"/>
      <c r="AA3" s="139"/>
      <c r="AB3" s="140"/>
    </row>
    <row r="4" spans="2:28" ht="11.25" customHeight="1" x14ac:dyDescent="0.15">
      <c r="B4" s="201"/>
      <c r="C4" s="202"/>
      <c r="D4" s="202"/>
      <c r="E4" s="202"/>
      <c r="F4" s="202"/>
      <c r="G4" s="202"/>
      <c r="H4" s="202"/>
      <c r="I4" s="202"/>
      <c r="J4" s="202"/>
      <c r="K4" s="202"/>
      <c r="L4" s="203"/>
      <c r="M4" s="192" t="s">
        <v>109</v>
      </c>
      <c r="N4" s="193"/>
      <c r="O4" s="193"/>
      <c r="P4" s="194"/>
      <c r="Q4" s="155"/>
      <c r="R4" s="156"/>
      <c r="S4" s="156"/>
      <c r="T4" s="156"/>
      <c r="U4" s="156"/>
      <c r="V4" s="156"/>
      <c r="W4" s="157"/>
      <c r="X4" s="141"/>
      <c r="Y4" s="142"/>
      <c r="Z4" s="142"/>
      <c r="AA4" s="142"/>
      <c r="AB4" s="143"/>
    </row>
    <row r="5" spans="2:28" ht="11.25" customHeight="1" x14ac:dyDescent="0.15">
      <c r="B5" s="204" t="s">
        <v>13</v>
      </c>
      <c r="C5" s="205"/>
      <c r="D5" s="206"/>
      <c r="E5" s="158" t="s">
        <v>14</v>
      </c>
      <c r="F5" s="159"/>
      <c r="G5" s="172" t="s">
        <v>15</v>
      </c>
      <c r="H5" s="173"/>
      <c r="I5" s="173"/>
      <c r="J5" s="173"/>
      <c r="K5" s="173"/>
      <c r="L5" s="174"/>
      <c r="M5" s="168" t="s">
        <v>16</v>
      </c>
      <c r="N5" s="169"/>
      <c r="O5" s="169"/>
      <c r="P5" s="184" t="s">
        <v>17</v>
      </c>
      <c r="Q5" s="185"/>
      <c r="R5" s="185"/>
      <c r="S5" s="185"/>
      <c r="T5" s="186"/>
      <c r="U5" s="182" t="s">
        <v>18</v>
      </c>
      <c r="V5" s="183"/>
      <c r="W5" s="183"/>
      <c r="X5" s="183"/>
      <c r="Y5" s="183"/>
      <c r="Z5" s="164" t="s">
        <v>19</v>
      </c>
      <c r="AA5" s="144" t="s">
        <v>20</v>
      </c>
      <c r="AB5" s="146" t="s">
        <v>21</v>
      </c>
    </row>
    <row r="6" spans="2:28" ht="12" customHeight="1" x14ac:dyDescent="0.15">
      <c r="B6" s="207"/>
      <c r="C6" s="208"/>
      <c r="D6" s="209"/>
      <c r="E6" s="160" t="s">
        <v>22</v>
      </c>
      <c r="F6" s="161"/>
      <c r="G6" s="175"/>
      <c r="H6" s="176"/>
      <c r="I6" s="176"/>
      <c r="J6" s="176"/>
      <c r="K6" s="176"/>
      <c r="L6" s="177"/>
      <c r="M6" s="170"/>
      <c r="N6" s="171"/>
      <c r="O6" s="171"/>
      <c r="P6" s="187" t="s">
        <v>23</v>
      </c>
      <c r="Q6" s="188"/>
      <c r="R6" s="189"/>
      <c r="S6" s="178" t="s">
        <v>15</v>
      </c>
      <c r="T6" s="190"/>
      <c r="U6" s="187" t="s">
        <v>23</v>
      </c>
      <c r="V6" s="188"/>
      <c r="W6" s="189"/>
      <c r="X6" s="178" t="s">
        <v>15</v>
      </c>
      <c r="Y6" s="179"/>
      <c r="Z6" s="165"/>
      <c r="AA6" s="145"/>
      <c r="AB6" s="147"/>
    </row>
    <row r="7" spans="2:28" ht="12" customHeight="1" x14ac:dyDescent="0.15">
      <c r="B7" s="210"/>
      <c r="C7" s="211"/>
      <c r="D7" s="212"/>
      <c r="E7" s="162" t="s">
        <v>24</v>
      </c>
      <c r="F7" s="163"/>
      <c r="G7" s="55" t="s">
        <v>25</v>
      </c>
      <c r="H7" s="55" t="s">
        <v>26</v>
      </c>
      <c r="I7" s="166" t="s">
        <v>27</v>
      </c>
      <c r="J7" s="167"/>
      <c r="K7" s="166" t="s">
        <v>28</v>
      </c>
      <c r="L7" s="167"/>
      <c r="M7" s="56" t="s">
        <v>29</v>
      </c>
      <c r="N7" s="56" t="s">
        <v>30</v>
      </c>
      <c r="O7" s="57" t="s">
        <v>31</v>
      </c>
      <c r="P7" s="58" t="s">
        <v>29</v>
      </c>
      <c r="Q7" s="56" t="s">
        <v>30</v>
      </c>
      <c r="R7" s="57" t="s">
        <v>31</v>
      </c>
      <c r="S7" s="180" t="s">
        <v>32</v>
      </c>
      <c r="T7" s="191"/>
      <c r="U7" s="58" t="s">
        <v>29</v>
      </c>
      <c r="V7" s="56" t="s">
        <v>30</v>
      </c>
      <c r="W7" s="57" t="s">
        <v>31</v>
      </c>
      <c r="X7" s="180" t="s">
        <v>33</v>
      </c>
      <c r="Y7" s="181"/>
      <c r="Z7" s="59" t="s">
        <v>30</v>
      </c>
      <c r="AA7" s="60" t="s">
        <v>30</v>
      </c>
      <c r="AB7" s="148"/>
    </row>
    <row r="8" spans="2:28" ht="11.25" customHeight="1" x14ac:dyDescent="0.15">
      <c r="B8" s="317"/>
      <c r="C8" s="318"/>
      <c r="D8" s="318"/>
      <c r="E8" s="319"/>
      <c r="F8" s="320"/>
      <c r="G8" s="321"/>
      <c r="H8" s="322" t="s">
        <v>31</v>
      </c>
      <c r="I8" s="323"/>
      <c r="J8" s="323"/>
      <c r="K8" s="324"/>
      <c r="L8" s="324"/>
      <c r="M8" s="325"/>
      <c r="N8" s="325"/>
      <c r="O8" s="326"/>
      <c r="P8" s="325"/>
      <c r="Q8" s="325"/>
      <c r="R8" s="325"/>
      <c r="S8" s="327"/>
      <c r="T8" s="328"/>
      <c r="U8" s="325"/>
      <c r="V8" s="325"/>
      <c r="W8" s="325"/>
      <c r="X8" s="327"/>
      <c r="Y8" s="329"/>
      <c r="Z8" s="325"/>
      <c r="AA8" s="326"/>
      <c r="AB8" s="137" t="s">
        <v>44</v>
      </c>
    </row>
    <row r="9" spans="2:28" ht="11.25" customHeight="1" x14ac:dyDescent="0.15">
      <c r="B9" s="330" t="str">
        <f>'User-LL5e'!E2</f>
        <v>6KV-F3</v>
      </c>
      <c r="C9" s="331"/>
      <c r="D9" s="331"/>
      <c r="E9" s="332" t="str">
        <f>'User-LL5e'!E3</f>
        <v>SS-36</v>
      </c>
      <c r="F9" s="333"/>
      <c r="G9" s="334" t="str">
        <f>'User-LL5e'!E5</f>
        <v>TR-1</v>
      </c>
      <c r="H9" s="335">
        <f>'User-LL5e'!H5</f>
        <v>500</v>
      </c>
      <c r="I9" s="336" t="str">
        <f>'User-LL5e'!B5</f>
        <v>　New</v>
      </c>
      <c r="J9" s="336"/>
      <c r="K9" s="337" t="str">
        <f>'User-LL5e'!J7</f>
        <v>oil cooled</v>
      </c>
      <c r="L9" s="337"/>
      <c r="M9" s="338">
        <f>'User-LL5e'!L2</f>
        <v>0</v>
      </c>
      <c r="N9" s="338">
        <f>'User-LL5e'!L3</f>
        <v>0</v>
      </c>
      <c r="O9" s="339">
        <f>'User-LL5e'!L4</f>
        <v>0</v>
      </c>
      <c r="P9" s="338">
        <f>'User-LL5e'!P4</f>
        <v>0</v>
      </c>
      <c r="Q9" s="338">
        <f>'User-LL5e'!P5</f>
        <v>0</v>
      </c>
      <c r="R9" s="338">
        <f>'User-LL5e'!P6</f>
        <v>0</v>
      </c>
      <c r="S9" s="340">
        <f>'User-LL5e'!P3</f>
        <v>0</v>
      </c>
      <c r="T9" s="341"/>
      <c r="U9" s="338">
        <f>'User-LL5e'!T4</f>
        <v>0</v>
      </c>
      <c r="V9" s="338">
        <f>'User-LL5e'!T5</f>
        <v>0</v>
      </c>
      <c r="W9" s="338">
        <f>'User-LL5e'!T6</f>
        <v>0</v>
      </c>
      <c r="X9" s="340">
        <f>'User-LL5e'!T3</f>
        <v>0</v>
      </c>
      <c r="Y9" s="342"/>
      <c r="Z9" s="343">
        <f>'User-LL5e'!U5</f>
        <v>0</v>
      </c>
      <c r="AA9" s="344">
        <f>'User-LL5e'!U7</f>
        <v>0</v>
      </c>
      <c r="AB9" s="61"/>
    </row>
    <row r="10" spans="2:28" ht="12" customHeight="1" x14ac:dyDescent="0.15">
      <c r="B10" s="330"/>
      <c r="C10" s="331"/>
      <c r="D10" s="331"/>
      <c r="E10" s="332"/>
      <c r="F10" s="333"/>
      <c r="G10" s="334"/>
      <c r="H10" s="335"/>
      <c r="I10" s="336"/>
      <c r="J10" s="336"/>
      <c r="K10" s="337"/>
      <c r="L10" s="337"/>
      <c r="M10" s="338"/>
      <c r="N10" s="338"/>
      <c r="O10" s="339"/>
      <c r="P10" s="338"/>
      <c r="Q10" s="338"/>
      <c r="R10" s="338"/>
      <c r="S10" s="340"/>
      <c r="T10" s="341"/>
      <c r="U10" s="338"/>
      <c r="V10" s="338"/>
      <c r="W10" s="338"/>
      <c r="X10" s="340"/>
      <c r="Y10" s="342"/>
      <c r="Z10" s="343"/>
      <c r="AA10" s="344"/>
      <c r="AB10" s="62"/>
    </row>
    <row r="11" spans="2:28" ht="12" customHeight="1" x14ac:dyDescent="0.15">
      <c r="B11" s="345"/>
      <c r="C11" s="346"/>
      <c r="D11" s="347"/>
      <c r="E11" s="332"/>
      <c r="F11" s="333"/>
      <c r="G11" s="334"/>
      <c r="H11" s="335"/>
      <c r="I11" s="336"/>
      <c r="J11" s="336"/>
      <c r="K11" s="337"/>
      <c r="L11" s="337"/>
      <c r="M11" s="338"/>
      <c r="N11" s="338"/>
      <c r="O11" s="339"/>
      <c r="P11" s="338"/>
      <c r="Q11" s="338"/>
      <c r="R11" s="338"/>
      <c r="S11" s="340"/>
      <c r="T11" s="341"/>
      <c r="U11" s="338"/>
      <c r="V11" s="338"/>
      <c r="W11" s="338"/>
      <c r="X11" s="340"/>
      <c r="Y11" s="342"/>
      <c r="Z11" s="343"/>
      <c r="AA11" s="344"/>
      <c r="AB11" s="63"/>
    </row>
    <row r="12" spans="2:28" ht="12" customHeight="1" x14ac:dyDescent="0.15">
      <c r="B12" s="330"/>
      <c r="C12" s="331"/>
      <c r="D12" s="331"/>
      <c r="E12" s="332"/>
      <c r="F12" s="333"/>
      <c r="G12" s="334"/>
      <c r="H12" s="335"/>
      <c r="I12" s="336"/>
      <c r="J12" s="336"/>
      <c r="K12" s="337"/>
      <c r="L12" s="337"/>
      <c r="M12" s="338"/>
      <c r="N12" s="338"/>
      <c r="O12" s="339"/>
      <c r="P12" s="338"/>
      <c r="Q12" s="338"/>
      <c r="R12" s="338"/>
      <c r="S12" s="340"/>
      <c r="T12" s="341"/>
      <c r="U12" s="338"/>
      <c r="V12" s="338"/>
      <c r="W12" s="338"/>
      <c r="X12" s="340"/>
      <c r="Y12" s="342"/>
      <c r="Z12" s="343"/>
      <c r="AA12" s="344"/>
      <c r="AB12" s="63"/>
    </row>
    <row r="13" spans="2:28" ht="12" customHeight="1" x14ac:dyDescent="0.15">
      <c r="B13" s="330"/>
      <c r="C13" s="331"/>
      <c r="D13" s="331"/>
      <c r="E13" s="332"/>
      <c r="F13" s="333"/>
      <c r="G13" s="334"/>
      <c r="H13" s="335"/>
      <c r="I13" s="336"/>
      <c r="J13" s="336"/>
      <c r="K13" s="337"/>
      <c r="L13" s="337"/>
      <c r="M13" s="338"/>
      <c r="N13" s="338"/>
      <c r="O13" s="339"/>
      <c r="P13" s="338"/>
      <c r="Q13" s="338"/>
      <c r="R13" s="338"/>
      <c r="S13" s="340"/>
      <c r="T13" s="341"/>
      <c r="U13" s="338"/>
      <c r="V13" s="338"/>
      <c r="W13" s="338"/>
      <c r="X13" s="340"/>
      <c r="Y13" s="342"/>
      <c r="Z13" s="343"/>
      <c r="AA13" s="344"/>
      <c r="AB13" s="63"/>
    </row>
    <row r="14" spans="2:28" x14ac:dyDescent="0.15">
      <c r="B14" s="330"/>
      <c r="C14" s="331"/>
      <c r="D14" s="331"/>
      <c r="E14" s="332"/>
      <c r="F14" s="333"/>
      <c r="G14" s="334"/>
      <c r="H14" s="335"/>
      <c r="I14" s="336"/>
      <c r="J14" s="336"/>
      <c r="K14" s="337"/>
      <c r="L14" s="337"/>
      <c r="M14" s="338"/>
      <c r="N14" s="338"/>
      <c r="O14" s="339"/>
      <c r="P14" s="338"/>
      <c r="Q14" s="338"/>
      <c r="R14" s="338"/>
      <c r="S14" s="340"/>
      <c r="T14" s="341"/>
      <c r="U14" s="338"/>
      <c r="V14" s="338"/>
      <c r="W14" s="338"/>
      <c r="X14" s="340"/>
      <c r="Y14" s="342"/>
      <c r="Z14" s="343"/>
      <c r="AA14" s="344"/>
      <c r="AB14" s="62"/>
    </row>
    <row r="15" spans="2:28" x14ac:dyDescent="0.15">
      <c r="B15" s="330"/>
      <c r="C15" s="331"/>
      <c r="D15" s="331"/>
      <c r="E15" s="332"/>
      <c r="F15" s="333"/>
      <c r="G15" s="334"/>
      <c r="H15" s="335"/>
      <c r="I15" s="336"/>
      <c r="J15" s="336"/>
      <c r="K15" s="337"/>
      <c r="L15" s="337"/>
      <c r="M15" s="338"/>
      <c r="N15" s="338"/>
      <c r="O15" s="339"/>
      <c r="P15" s="338"/>
      <c r="Q15" s="338"/>
      <c r="R15" s="338"/>
      <c r="S15" s="340"/>
      <c r="T15" s="341"/>
      <c r="U15" s="338"/>
      <c r="V15" s="338"/>
      <c r="W15" s="338"/>
      <c r="X15" s="340"/>
      <c r="Y15" s="342"/>
      <c r="Z15" s="343"/>
      <c r="AA15" s="344"/>
      <c r="AB15" s="63"/>
    </row>
    <row r="16" spans="2:28" x14ac:dyDescent="0.15">
      <c r="B16" s="330"/>
      <c r="C16" s="331"/>
      <c r="D16" s="331"/>
      <c r="E16" s="332"/>
      <c r="F16" s="333"/>
      <c r="G16" s="334"/>
      <c r="H16" s="335"/>
      <c r="I16" s="336"/>
      <c r="J16" s="336"/>
      <c r="K16" s="337"/>
      <c r="L16" s="337"/>
      <c r="M16" s="338"/>
      <c r="N16" s="338"/>
      <c r="O16" s="339"/>
      <c r="P16" s="338"/>
      <c r="Q16" s="338"/>
      <c r="R16" s="338"/>
      <c r="S16" s="340"/>
      <c r="T16" s="341"/>
      <c r="U16" s="338"/>
      <c r="V16" s="338"/>
      <c r="W16" s="338"/>
      <c r="X16" s="340"/>
      <c r="Y16" s="342"/>
      <c r="Z16" s="343"/>
      <c r="AA16" s="344"/>
      <c r="AB16" s="63"/>
    </row>
    <row r="17" spans="2:28" x14ac:dyDescent="0.15">
      <c r="B17" s="330"/>
      <c r="C17" s="331"/>
      <c r="D17" s="331"/>
      <c r="E17" s="332"/>
      <c r="F17" s="333"/>
      <c r="G17" s="334"/>
      <c r="H17" s="335"/>
      <c r="I17" s="336"/>
      <c r="J17" s="336"/>
      <c r="K17" s="337"/>
      <c r="L17" s="337"/>
      <c r="M17" s="338"/>
      <c r="N17" s="338"/>
      <c r="O17" s="339"/>
      <c r="P17" s="338"/>
      <c r="Q17" s="338"/>
      <c r="R17" s="338"/>
      <c r="S17" s="340"/>
      <c r="T17" s="341"/>
      <c r="U17" s="338"/>
      <c r="V17" s="338"/>
      <c r="W17" s="338"/>
      <c r="X17" s="340"/>
      <c r="Y17" s="342"/>
      <c r="Z17" s="343"/>
      <c r="AA17" s="344"/>
      <c r="AB17" s="63"/>
    </row>
    <row r="18" spans="2:28" ht="12" customHeight="1" x14ac:dyDescent="0.15">
      <c r="B18" s="345"/>
      <c r="C18" s="346"/>
      <c r="D18" s="347"/>
      <c r="E18" s="332"/>
      <c r="F18" s="333"/>
      <c r="G18" s="348"/>
      <c r="H18" s="335"/>
      <c r="I18" s="336"/>
      <c r="J18" s="336"/>
      <c r="K18" s="337"/>
      <c r="L18" s="337"/>
      <c r="M18" s="338"/>
      <c r="N18" s="338"/>
      <c r="O18" s="339"/>
      <c r="P18" s="338"/>
      <c r="Q18" s="338"/>
      <c r="R18" s="338"/>
      <c r="S18" s="340"/>
      <c r="T18" s="341"/>
      <c r="U18" s="338"/>
      <c r="V18" s="338"/>
      <c r="W18" s="338"/>
      <c r="X18" s="340"/>
      <c r="Y18" s="342"/>
      <c r="Z18" s="343"/>
      <c r="AA18" s="344"/>
      <c r="AB18" s="63"/>
    </row>
    <row r="19" spans="2:28" ht="12" customHeight="1" x14ac:dyDescent="0.15">
      <c r="B19" s="330"/>
      <c r="C19" s="331"/>
      <c r="D19" s="331"/>
      <c r="E19" s="332"/>
      <c r="F19" s="333"/>
      <c r="G19" s="348"/>
      <c r="H19" s="335"/>
      <c r="I19" s="336"/>
      <c r="J19" s="336"/>
      <c r="K19" s="337"/>
      <c r="L19" s="337"/>
      <c r="M19" s="338"/>
      <c r="N19" s="338"/>
      <c r="O19" s="339"/>
      <c r="P19" s="338"/>
      <c r="Q19" s="338"/>
      <c r="R19" s="338"/>
      <c r="S19" s="340"/>
      <c r="T19" s="341"/>
      <c r="U19" s="338"/>
      <c r="V19" s="338"/>
      <c r="W19" s="338"/>
      <c r="X19" s="340"/>
      <c r="Y19" s="342"/>
      <c r="Z19" s="343"/>
      <c r="AA19" s="344"/>
      <c r="AB19" s="63"/>
    </row>
    <row r="20" spans="2:28" x14ac:dyDescent="0.15">
      <c r="B20" s="330"/>
      <c r="C20" s="331"/>
      <c r="D20" s="331"/>
      <c r="E20" s="332"/>
      <c r="F20" s="333"/>
      <c r="G20" s="348"/>
      <c r="H20" s="335"/>
      <c r="I20" s="336"/>
      <c r="J20" s="336"/>
      <c r="K20" s="337"/>
      <c r="L20" s="337"/>
      <c r="M20" s="338"/>
      <c r="N20" s="338"/>
      <c r="O20" s="339"/>
      <c r="P20" s="338"/>
      <c r="Q20" s="338"/>
      <c r="R20" s="338"/>
      <c r="S20" s="340"/>
      <c r="T20" s="341"/>
      <c r="U20" s="338"/>
      <c r="V20" s="338"/>
      <c r="W20" s="338"/>
      <c r="X20" s="340"/>
      <c r="Y20" s="342"/>
      <c r="Z20" s="343"/>
      <c r="AA20" s="344"/>
      <c r="AB20" s="63"/>
    </row>
    <row r="21" spans="2:28" x14ac:dyDescent="0.15">
      <c r="B21" s="330"/>
      <c r="C21" s="331"/>
      <c r="D21" s="331"/>
      <c r="E21" s="332"/>
      <c r="F21" s="333"/>
      <c r="G21" s="334"/>
      <c r="H21" s="335"/>
      <c r="I21" s="336"/>
      <c r="J21" s="336"/>
      <c r="K21" s="337"/>
      <c r="L21" s="337"/>
      <c r="M21" s="338"/>
      <c r="N21" s="338"/>
      <c r="O21" s="339"/>
      <c r="P21" s="338"/>
      <c r="Q21" s="338"/>
      <c r="R21" s="338"/>
      <c r="S21" s="340"/>
      <c r="T21" s="341"/>
      <c r="U21" s="338"/>
      <c r="V21" s="338"/>
      <c r="W21" s="338"/>
      <c r="X21" s="340"/>
      <c r="Y21" s="342"/>
      <c r="Z21" s="343"/>
      <c r="AA21" s="344"/>
      <c r="AB21" s="63"/>
    </row>
    <row r="22" spans="2:28" x14ac:dyDescent="0.15">
      <c r="B22" s="330"/>
      <c r="C22" s="331"/>
      <c r="D22" s="331"/>
      <c r="E22" s="332"/>
      <c r="F22" s="333"/>
      <c r="G22" s="348"/>
      <c r="H22" s="335"/>
      <c r="I22" s="336"/>
      <c r="J22" s="336"/>
      <c r="K22" s="337"/>
      <c r="L22" s="337"/>
      <c r="M22" s="338"/>
      <c r="N22" s="338"/>
      <c r="O22" s="339"/>
      <c r="P22" s="338"/>
      <c r="Q22" s="338"/>
      <c r="R22" s="338"/>
      <c r="S22" s="340"/>
      <c r="T22" s="341"/>
      <c r="U22" s="338"/>
      <c r="V22" s="338"/>
      <c r="W22" s="338"/>
      <c r="X22" s="340"/>
      <c r="Y22" s="342"/>
      <c r="Z22" s="343"/>
      <c r="AA22" s="344"/>
      <c r="AB22" s="63"/>
    </row>
    <row r="23" spans="2:28" x14ac:dyDescent="0.15">
      <c r="B23" s="330"/>
      <c r="C23" s="331"/>
      <c r="D23" s="331"/>
      <c r="E23" s="332"/>
      <c r="F23" s="333"/>
      <c r="G23" s="348"/>
      <c r="H23" s="335"/>
      <c r="I23" s="336"/>
      <c r="J23" s="336"/>
      <c r="K23" s="337"/>
      <c r="L23" s="337"/>
      <c r="M23" s="338"/>
      <c r="N23" s="338"/>
      <c r="O23" s="339"/>
      <c r="P23" s="338"/>
      <c r="Q23" s="338"/>
      <c r="R23" s="338"/>
      <c r="S23" s="340"/>
      <c r="T23" s="341"/>
      <c r="U23" s="338"/>
      <c r="V23" s="338"/>
      <c r="W23" s="338"/>
      <c r="X23" s="340"/>
      <c r="Y23" s="342"/>
      <c r="Z23" s="343"/>
      <c r="AA23" s="344"/>
      <c r="AB23" s="63"/>
    </row>
    <row r="24" spans="2:28" x14ac:dyDescent="0.15">
      <c r="B24" s="330"/>
      <c r="C24" s="331"/>
      <c r="D24" s="331"/>
      <c r="E24" s="332"/>
      <c r="F24" s="333"/>
      <c r="G24" s="334"/>
      <c r="H24" s="335"/>
      <c r="I24" s="336"/>
      <c r="J24" s="336"/>
      <c r="K24" s="337"/>
      <c r="L24" s="337"/>
      <c r="M24" s="338"/>
      <c r="N24" s="338"/>
      <c r="O24" s="339"/>
      <c r="P24" s="338"/>
      <c r="Q24" s="338"/>
      <c r="R24" s="338"/>
      <c r="S24" s="340"/>
      <c r="T24" s="341"/>
      <c r="U24" s="338"/>
      <c r="V24" s="338"/>
      <c r="W24" s="338"/>
      <c r="X24" s="340"/>
      <c r="Y24" s="342"/>
      <c r="Z24" s="343"/>
      <c r="AA24" s="344"/>
      <c r="AB24" s="63"/>
    </row>
    <row r="25" spans="2:28" x14ac:dyDescent="0.15">
      <c r="B25" s="330"/>
      <c r="C25" s="331"/>
      <c r="D25" s="331"/>
      <c r="E25" s="332"/>
      <c r="F25" s="333"/>
      <c r="G25" s="348"/>
      <c r="H25" s="335"/>
      <c r="I25" s="336"/>
      <c r="J25" s="336"/>
      <c r="K25" s="337"/>
      <c r="L25" s="337"/>
      <c r="M25" s="338"/>
      <c r="N25" s="338"/>
      <c r="O25" s="339"/>
      <c r="P25" s="338"/>
      <c r="Q25" s="338"/>
      <c r="R25" s="338"/>
      <c r="S25" s="340"/>
      <c r="T25" s="341"/>
      <c r="U25" s="338"/>
      <c r="V25" s="338"/>
      <c r="W25" s="338"/>
      <c r="X25" s="340"/>
      <c r="Y25" s="342"/>
      <c r="Z25" s="343"/>
      <c r="AA25" s="344"/>
      <c r="AB25" s="63"/>
    </row>
    <row r="26" spans="2:28" x14ac:dyDescent="0.15">
      <c r="B26" s="330"/>
      <c r="C26" s="331"/>
      <c r="D26" s="331"/>
      <c r="E26" s="332"/>
      <c r="F26" s="333"/>
      <c r="G26" s="348"/>
      <c r="H26" s="335"/>
      <c r="I26" s="336"/>
      <c r="J26" s="336"/>
      <c r="K26" s="337"/>
      <c r="L26" s="337"/>
      <c r="M26" s="338"/>
      <c r="N26" s="338"/>
      <c r="O26" s="339"/>
      <c r="P26" s="338"/>
      <c r="Q26" s="338"/>
      <c r="R26" s="338"/>
      <c r="S26" s="340"/>
      <c r="T26" s="341"/>
      <c r="U26" s="338"/>
      <c r="V26" s="338"/>
      <c r="W26" s="338"/>
      <c r="X26" s="340"/>
      <c r="Y26" s="342"/>
      <c r="Z26" s="343"/>
      <c r="AA26" s="344"/>
      <c r="AB26" s="63"/>
    </row>
    <row r="27" spans="2:28" x14ac:dyDescent="0.15">
      <c r="B27" s="330"/>
      <c r="C27" s="331"/>
      <c r="D27" s="331"/>
      <c r="E27" s="332"/>
      <c r="F27" s="333"/>
      <c r="G27" s="334"/>
      <c r="H27" s="335"/>
      <c r="I27" s="336"/>
      <c r="J27" s="336"/>
      <c r="K27" s="337"/>
      <c r="L27" s="337"/>
      <c r="M27" s="338"/>
      <c r="N27" s="338"/>
      <c r="O27" s="339"/>
      <c r="P27" s="338"/>
      <c r="Q27" s="338"/>
      <c r="R27" s="338"/>
      <c r="S27" s="340"/>
      <c r="T27" s="341"/>
      <c r="U27" s="338"/>
      <c r="V27" s="338"/>
      <c r="W27" s="338"/>
      <c r="X27" s="340"/>
      <c r="Y27" s="342"/>
      <c r="Z27" s="343"/>
      <c r="AA27" s="344"/>
      <c r="AB27" s="63"/>
    </row>
    <row r="28" spans="2:28" x14ac:dyDescent="0.15">
      <c r="B28" s="330"/>
      <c r="C28" s="331"/>
      <c r="D28" s="331"/>
      <c r="E28" s="332"/>
      <c r="F28" s="333"/>
      <c r="G28" s="334"/>
      <c r="H28" s="335"/>
      <c r="I28" s="336"/>
      <c r="J28" s="336"/>
      <c r="K28" s="337"/>
      <c r="L28" s="337"/>
      <c r="M28" s="338"/>
      <c r="N28" s="338"/>
      <c r="O28" s="339"/>
      <c r="P28" s="338"/>
      <c r="Q28" s="338"/>
      <c r="R28" s="338"/>
      <c r="S28" s="340"/>
      <c r="T28" s="341"/>
      <c r="U28" s="338"/>
      <c r="V28" s="338"/>
      <c r="W28" s="338"/>
      <c r="X28" s="340"/>
      <c r="Y28" s="342"/>
      <c r="Z28" s="343"/>
      <c r="AA28" s="344"/>
      <c r="AB28" s="63"/>
    </row>
    <row r="29" spans="2:28" x14ac:dyDescent="0.15">
      <c r="B29" s="330"/>
      <c r="C29" s="331"/>
      <c r="D29" s="331"/>
      <c r="E29" s="332"/>
      <c r="F29" s="333"/>
      <c r="G29" s="334"/>
      <c r="H29" s="335"/>
      <c r="I29" s="336"/>
      <c r="J29" s="336"/>
      <c r="K29" s="337"/>
      <c r="L29" s="337"/>
      <c r="M29" s="338"/>
      <c r="N29" s="338"/>
      <c r="O29" s="339"/>
      <c r="P29" s="338"/>
      <c r="Q29" s="338"/>
      <c r="R29" s="338"/>
      <c r="S29" s="340"/>
      <c r="T29" s="341"/>
      <c r="U29" s="338"/>
      <c r="V29" s="338"/>
      <c r="W29" s="338"/>
      <c r="X29" s="340"/>
      <c r="Y29" s="342"/>
      <c r="Z29" s="343"/>
      <c r="AA29" s="344"/>
      <c r="AB29" s="63"/>
    </row>
    <row r="30" spans="2:28" ht="12" customHeight="1" x14ac:dyDescent="0.15">
      <c r="B30" s="345"/>
      <c r="C30" s="346"/>
      <c r="D30" s="347"/>
      <c r="E30" s="332"/>
      <c r="F30" s="333"/>
      <c r="G30" s="348"/>
      <c r="H30" s="335"/>
      <c r="I30" s="336"/>
      <c r="J30" s="336"/>
      <c r="K30" s="337"/>
      <c r="L30" s="337"/>
      <c r="M30" s="338"/>
      <c r="N30" s="338"/>
      <c r="O30" s="339"/>
      <c r="P30" s="338"/>
      <c r="Q30" s="338"/>
      <c r="R30" s="338"/>
      <c r="S30" s="340"/>
      <c r="T30" s="341"/>
      <c r="U30" s="338"/>
      <c r="V30" s="338"/>
      <c r="W30" s="338"/>
      <c r="X30" s="340"/>
      <c r="Y30" s="342"/>
      <c r="Z30" s="343"/>
      <c r="AA30" s="344"/>
      <c r="AB30" s="63"/>
    </row>
    <row r="31" spans="2:28" ht="12" customHeight="1" x14ac:dyDescent="0.15">
      <c r="B31" s="330"/>
      <c r="C31" s="331"/>
      <c r="D31" s="331"/>
      <c r="E31" s="332"/>
      <c r="F31" s="333"/>
      <c r="G31" s="348"/>
      <c r="H31" s="335"/>
      <c r="I31" s="336"/>
      <c r="J31" s="336"/>
      <c r="K31" s="337"/>
      <c r="L31" s="337"/>
      <c r="M31" s="338"/>
      <c r="N31" s="338"/>
      <c r="O31" s="339"/>
      <c r="P31" s="338"/>
      <c r="Q31" s="338"/>
      <c r="R31" s="338"/>
      <c r="S31" s="340"/>
      <c r="T31" s="341"/>
      <c r="U31" s="338"/>
      <c r="V31" s="338"/>
      <c r="W31" s="338"/>
      <c r="X31" s="340"/>
      <c r="Y31" s="342"/>
      <c r="Z31" s="343"/>
      <c r="AA31" s="344"/>
      <c r="AB31" s="63"/>
    </row>
    <row r="32" spans="2:28" x14ac:dyDescent="0.15">
      <c r="B32" s="330"/>
      <c r="C32" s="331"/>
      <c r="D32" s="331"/>
      <c r="E32" s="332"/>
      <c r="F32" s="333"/>
      <c r="G32" s="348"/>
      <c r="H32" s="335"/>
      <c r="I32" s="336"/>
      <c r="J32" s="336"/>
      <c r="K32" s="337"/>
      <c r="L32" s="337"/>
      <c r="M32" s="338"/>
      <c r="N32" s="338"/>
      <c r="O32" s="339"/>
      <c r="P32" s="338"/>
      <c r="Q32" s="338"/>
      <c r="R32" s="338"/>
      <c r="S32" s="340"/>
      <c r="T32" s="341"/>
      <c r="U32" s="338"/>
      <c r="V32" s="338"/>
      <c r="W32" s="338"/>
      <c r="X32" s="340"/>
      <c r="Y32" s="342"/>
      <c r="Z32" s="343"/>
      <c r="AA32" s="344"/>
      <c r="AB32" s="63"/>
    </row>
    <row r="33" spans="2:28" x14ac:dyDescent="0.15">
      <c r="B33" s="330"/>
      <c r="C33" s="331"/>
      <c r="D33" s="331"/>
      <c r="E33" s="332"/>
      <c r="F33" s="333"/>
      <c r="G33" s="334"/>
      <c r="H33" s="335"/>
      <c r="I33" s="336"/>
      <c r="J33" s="336"/>
      <c r="K33" s="337"/>
      <c r="L33" s="337"/>
      <c r="M33" s="338"/>
      <c r="N33" s="338"/>
      <c r="O33" s="339"/>
      <c r="P33" s="338"/>
      <c r="Q33" s="338"/>
      <c r="R33" s="338"/>
      <c r="S33" s="340"/>
      <c r="T33" s="341"/>
      <c r="U33" s="338"/>
      <c r="V33" s="338"/>
      <c r="W33" s="338"/>
      <c r="X33" s="340"/>
      <c r="Y33" s="342"/>
      <c r="Z33" s="343"/>
      <c r="AA33" s="344"/>
      <c r="AB33" s="63"/>
    </row>
    <row r="34" spans="2:28" x14ac:dyDescent="0.15">
      <c r="B34" s="330"/>
      <c r="C34" s="331"/>
      <c r="D34" s="331"/>
      <c r="E34" s="332"/>
      <c r="F34" s="333"/>
      <c r="G34" s="334"/>
      <c r="H34" s="335"/>
      <c r="I34" s="336"/>
      <c r="J34" s="336"/>
      <c r="K34" s="337"/>
      <c r="L34" s="337"/>
      <c r="M34" s="338"/>
      <c r="N34" s="338"/>
      <c r="O34" s="339"/>
      <c r="P34" s="338"/>
      <c r="Q34" s="338"/>
      <c r="R34" s="338"/>
      <c r="S34" s="340"/>
      <c r="T34" s="341"/>
      <c r="U34" s="338"/>
      <c r="V34" s="338"/>
      <c r="W34" s="338"/>
      <c r="X34" s="340"/>
      <c r="Y34" s="342"/>
      <c r="Z34" s="343"/>
      <c r="AA34" s="344"/>
      <c r="AB34" s="63"/>
    </row>
    <row r="35" spans="2:28" x14ac:dyDescent="0.15">
      <c r="B35" s="330"/>
      <c r="C35" s="331"/>
      <c r="D35" s="331"/>
      <c r="E35" s="332"/>
      <c r="F35" s="333"/>
      <c r="G35" s="334"/>
      <c r="H35" s="335"/>
      <c r="I35" s="336"/>
      <c r="J35" s="336"/>
      <c r="K35" s="337"/>
      <c r="L35" s="337"/>
      <c r="M35" s="338"/>
      <c r="N35" s="338"/>
      <c r="O35" s="339"/>
      <c r="P35" s="338"/>
      <c r="Q35" s="338"/>
      <c r="R35" s="338"/>
      <c r="S35" s="340"/>
      <c r="T35" s="341"/>
      <c r="U35" s="338"/>
      <c r="V35" s="338"/>
      <c r="W35" s="338"/>
      <c r="X35" s="340"/>
      <c r="Y35" s="342"/>
      <c r="Z35" s="343"/>
      <c r="AA35" s="344"/>
      <c r="AB35" s="63"/>
    </row>
    <row r="36" spans="2:28" x14ac:dyDescent="0.15">
      <c r="B36" s="330"/>
      <c r="C36" s="331"/>
      <c r="D36" s="331"/>
      <c r="E36" s="332"/>
      <c r="F36" s="333"/>
      <c r="G36" s="334"/>
      <c r="H36" s="335"/>
      <c r="I36" s="336"/>
      <c r="J36" s="336"/>
      <c r="K36" s="337"/>
      <c r="L36" s="337"/>
      <c r="M36" s="338"/>
      <c r="N36" s="338"/>
      <c r="O36" s="339"/>
      <c r="P36" s="338"/>
      <c r="Q36" s="338"/>
      <c r="R36" s="338"/>
      <c r="S36" s="340"/>
      <c r="T36" s="341"/>
      <c r="U36" s="338"/>
      <c r="V36" s="338"/>
      <c r="W36" s="338"/>
      <c r="X36" s="340"/>
      <c r="Y36" s="342"/>
      <c r="Z36" s="343"/>
      <c r="AA36" s="344"/>
      <c r="AB36" s="63"/>
    </row>
    <row r="37" spans="2:28" ht="12" customHeight="1" x14ac:dyDescent="0.15">
      <c r="B37" s="345"/>
      <c r="C37" s="346"/>
      <c r="D37" s="347"/>
      <c r="E37" s="332"/>
      <c r="F37" s="333"/>
      <c r="G37" s="348"/>
      <c r="H37" s="335"/>
      <c r="I37" s="336"/>
      <c r="J37" s="336"/>
      <c r="K37" s="337"/>
      <c r="L37" s="337"/>
      <c r="M37" s="338"/>
      <c r="N37" s="338"/>
      <c r="O37" s="339"/>
      <c r="P37" s="338"/>
      <c r="Q37" s="338"/>
      <c r="R37" s="338"/>
      <c r="S37" s="340"/>
      <c r="T37" s="341"/>
      <c r="U37" s="338"/>
      <c r="V37" s="338"/>
      <c r="W37" s="338"/>
      <c r="X37" s="340"/>
      <c r="Y37" s="342"/>
      <c r="Z37" s="343"/>
      <c r="AA37" s="344"/>
      <c r="AB37" s="63"/>
    </row>
    <row r="38" spans="2:28" ht="12" customHeight="1" x14ac:dyDescent="0.15">
      <c r="B38" s="330"/>
      <c r="C38" s="331"/>
      <c r="D38" s="331"/>
      <c r="E38" s="332"/>
      <c r="F38" s="333"/>
      <c r="G38" s="348"/>
      <c r="H38" s="335"/>
      <c r="I38" s="336"/>
      <c r="J38" s="336"/>
      <c r="K38" s="337"/>
      <c r="L38" s="337"/>
      <c r="M38" s="338"/>
      <c r="N38" s="338"/>
      <c r="O38" s="339"/>
      <c r="P38" s="338"/>
      <c r="Q38" s="338"/>
      <c r="R38" s="338"/>
      <c r="S38" s="340"/>
      <c r="T38" s="341"/>
      <c r="U38" s="338"/>
      <c r="V38" s="338"/>
      <c r="W38" s="338"/>
      <c r="X38" s="340"/>
      <c r="Y38" s="342"/>
      <c r="Z38" s="343"/>
      <c r="AA38" s="344"/>
      <c r="AB38" s="63"/>
    </row>
    <row r="39" spans="2:28" x14ac:dyDescent="0.15">
      <c r="B39" s="330"/>
      <c r="C39" s="331"/>
      <c r="D39" s="331"/>
      <c r="E39" s="332"/>
      <c r="F39" s="333"/>
      <c r="G39" s="348"/>
      <c r="H39" s="335"/>
      <c r="I39" s="336"/>
      <c r="J39" s="336"/>
      <c r="K39" s="337"/>
      <c r="L39" s="337"/>
      <c r="M39" s="338"/>
      <c r="N39" s="338"/>
      <c r="O39" s="339"/>
      <c r="P39" s="338"/>
      <c r="Q39" s="338"/>
      <c r="R39" s="338"/>
      <c r="S39" s="340"/>
      <c r="T39" s="341"/>
      <c r="U39" s="338"/>
      <c r="V39" s="338"/>
      <c r="W39" s="338"/>
      <c r="X39" s="340"/>
      <c r="Y39" s="342"/>
      <c r="Z39" s="343"/>
      <c r="AA39" s="344"/>
      <c r="AB39" s="63"/>
    </row>
    <row r="40" spans="2:28" x14ac:dyDescent="0.15">
      <c r="B40" s="330"/>
      <c r="C40" s="331"/>
      <c r="D40" s="331"/>
      <c r="E40" s="332"/>
      <c r="F40" s="333"/>
      <c r="G40" s="334"/>
      <c r="H40" s="335"/>
      <c r="I40" s="336"/>
      <c r="J40" s="336"/>
      <c r="K40" s="337"/>
      <c r="L40" s="337"/>
      <c r="M40" s="338"/>
      <c r="N40" s="338"/>
      <c r="O40" s="339"/>
      <c r="P40" s="338"/>
      <c r="Q40" s="338"/>
      <c r="R40" s="338"/>
      <c r="S40" s="340"/>
      <c r="T40" s="341"/>
      <c r="U40" s="338"/>
      <c r="V40" s="338"/>
      <c r="W40" s="338"/>
      <c r="X40" s="340"/>
      <c r="Y40" s="342"/>
      <c r="Z40" s="343"/>
      <c r="AA40" s="344"/>
      <c r="AB40" s="63"/>
    </row>
    <row r="41" spans="2:28" x14ac:dyDescent="0.15">
      <c r="B41" s="330"/>
      <c r="C41" s="331"/>
      <c r="D41" s="331"/>
      <c r="E41" s="332"/>
      <c r="F41" s="333"/>
      <c r="G41" s="334"/>
      <c r="H41" s="335"/>
      <c r="I41" s="336"/>
      <c r="J41" s="336"/>
      <c r="K41" s="337"/>
      <c r="L41" s="337"/>
      <c r="M41" s="338"/>
      <c r="N41" s="338"/>
      <c r="O41" s="339"/>
      <c r="P41" s="338"/>
      <c r="Q41" s="338"/>
      <c r="R41" s="338"/>
      <c r="S41" s="340"/>
      <c r="T41" s="341"/>
      <c r="U41" s="338"/>
      <c r="V41" s="338"/>
      <c r="W41" s="338"/>
      <c r="X41" s="340"/>
      <c r="Y41" s="342"/>
      <c r="Z41" s="343"/>
      <c r="AA41" s="344"/>
      <c r="AB41" s="63"/>
    </row>
    <row r="42" spans="2:28" ht="12" customHeight="1" x14ac:dyDescent="0.15">
      <c r="B42" s="345"/>
      <c r="C42" s="346"/>
      <c r="D42" s="347"/>
      <c r="E42" s="332"/>
      <c r="F42" s="333"/>
      <c r="G42" s="348"/>
      <c r="H42" s="335"/>
      <c r="I42" s="336"/>
      <c r="J42" s="336"/>
      <c r="K42" s="337"/>
      <c r="L42" s="337"/>
      <c r="M42" s="338"/>
      <c r="N42" s="338"/>
      <c r="O42" s="339"/>
      <c r="P42" s="338"/>
      <c r="Q42" s="338"/>
      <c r="R42" s="338"/>
      <c r="S42" s="340"/>
      <c r="T42" s="341"/>
      <c r="U42" s="338"/>
      <c r="V42" s="338"/>
      <c r="W42" s="338"/>
      <c r="X42" s="340"/>
      <c r="Y42" s="342"/>
      <c r="Z42" s="343"/>
      <c r="AA42" s="344"/>
      <c r="AB42" s="63"/>
    </row>
    <row r="43" spans="2:28" ht="12" customHeight="1" x14ac:dyDescent="0.15">
      <c r="B43" s="330"/>
      <c r="C43" s="331"/>
      <c r="D43" s="331"/>
      <c r="E43" s="332"/>
      <c r="F43" s="333"/>
      <c r="G43" s="348"/>
      <c r="H43" s="335"/>
      <c r="I43" s="336"/>
      <c r="J43" s="336"/>
      <c r="K43" s="337"/>
      <c r="L43" s="337"/>
      <c r="M43" s="338"/>
      <c r="N43" s="338"/>
      <c r="O43" s="339"/>
      <c r="P43" s="338"/>
      <c r="Q43" s="338"/>
      <c r="R43" s="338"/>
      <c r="S43" s="340"/>
      <c r="T43" s="341"/>
      <c r="U43" s="338"/>
      <c r="V43" s="338"/>
      <c r="W43" s="338"/>
      <c r="X43" s="340"/>
      <c r="Y43" s="342"/>
      <c r="Z43" s="343"/>
      <c r="AA43" s="344"/>
      <c r="AB43" s="63"/>
    </row>
    <row r="44" spans="2:28" x14ac:dyDescent="0.15">
      <c r="B44" s="330"/>
      <c r="C44" s="331"/>
      <c r="D44" s="331"/>
      <c r="E44" s="332"/>
      <c r="F44" s="333"/>
      <c r="G44" s="348"/>
      <c r="H44" s="335"/>
      <c r="I44" s="336"/>
      <c r="J44" s="336"/>
      <c r="K44" s="337"/>
      <c r="L44" s="337"/>
      <c r="M44" s="338"/>
      <c r="N44" s="338"/>
      <c r="O44" s="339"/>
      <c r="P44" s="338"/>
      <c r="Q44" s="338"/>
      <c r="R44" s="338"/>
      <c r="S44" s="340"/>
      <c r="T44" s="341"/>
      <c r="U44" s="338"/>
      <c r="V44" s="338"/>
      <c r="W44" s="338"/>
      <c r="X44" s="340"/>
      <c r="Y44" s="342"/>
      <c r="Z44" s="343"/>
      <c r="AA44" s="344"/>
      <c r="AB44" s="63"/>
    </row>
    <row r="45" spans="2:28" x14ac:dyDescent="0.15">
      <c r="B45" s="330"/>
      <c r="C45" s="331"/>
      <c r="D45" s="331"/>
      <c r="E45" s="332"/>
      <c r="F45" s="333"/>
      <c r="G45" s="334"/>
      <c r="H45" s="335"/>
      <c r="I45" s="336"/>
      <c r="J45" s="336"/>
      <c r="K45" s="337"/>
      <c r="L45" s="337"/>
      <c r="M45" s="338"/>
      <c r="N45" s="338"/>
      <c r="O45" s="339"/>
      <c r="P45" s="338"/>
      <c r="Q45" s="338"/>
      <c r="R45" s="338"/>
      <c r="S45" s="340"/>
      <c r="T45" s="341"/>
      <c r="U45" s="338"/>
      <c r="V45" s="338"/>
      <c r="W45" s="338"/>
      <c r="X45" s="340"/>
      <c r="Y45" s="342"/>
      <c r="Z45" s="343"/>
      <c r="AA45" s="344"/>
      <c r="AB45" s="63"/>
    </row>
    <row r="46" spans="2:28" x14ac:dyDescent="0.15">
      <c r="B46" s="330"/>
      <c r="C46" s="331"/>
      <c r="D46" s="331"/>
      <c r="E46" s="332"/>
      <c r="F46" s="333"/>
      <c r="G46" s="334"/>
      <c r="H46" s="335"/>
      <c r="I46" s="336"/>
      <c r="J46" s="336"/>
      <c r="K46" s="337"/>
      <c r="L46" s="337"/>
      <c r="M46" s="338"/>
      <c r="N46" s="338"/>
      <c r="O46" s="339"/>
      <c r="P46" s="338"/>
      <c r="Q46" s="338"/>
      <c r="R46" s="338"/>
      <c r="S46" s="340"/>
      <c r="T46" s="341"/>
      <c r="U46" s="338"/>
      <c r="V46" s="338"/>
      <c r="W46" s="338"/>
      <c r="X46" s="340"/>
      <c r="Y46" s="342"/>
      <c r="Z46" s="343"/>
      <c r="AA46" s="344"/>
      <c r="AB46" s="63"/>
    </row>
    <row r="47" spans="2:28" ht="12" customHeight="1" x14ac:dyDescent="0.15">
      <c r="B47" s="345"/>
      <c r="C47" s="346"/>
      <c r="D47" s="347"/>
      <c r="E47" s="332"/>
      <c r="F47" s="333"/>
      <c r="G47" s="348"/>
      <c r="H47" s="335"/>
      <c r="I47" s="336"/>
      <c r="J47" s="336"/>
      <c r="K47" s="337"/>
      <c r="L47" s="337"/>
      <c r="M47" s="338"/>
      <c r="N47" s="338"/>
      <c r="O47" s="339"/>
      <c r="P47" s="338"/>
      <c r="Q47" s="338"/>
      <c r="R47" s="338"/>
      <c r="S47" s="340"/>
      <c r="T47" s="341"/>
      <c r="U47" s="338"/>
      <c r="V47" s="338"/>
      <c r="W47" s="338"/>
      <c r="X47" s="340"/>
      <c r="Y47" s="342"/>
      <c r="Z47" s="343"/>
      <c r="AA47" s="344"/>
      <c r="AB47" s="63"/>
    </row>
    <row r="48" spans="2:28" x14ac:dyDescent="0.15">
      <c r="B48" s="330"/>
      <c r="C48" s="331"/>
      <c r="D48" s="331"/>
      <c r="E48" s="332"/>
      <c r="F48" s="333"/>
      <c r="G48" s="348"/>
      <c r="H48" s="335"/>
      <c r="I48" s="336"/>
      <c r="J48" s="336"/>
      <c r="K48" s="337"/>
      <c r="L48" s="337"/>
      <c r="M48" s="349"/>
      <c r="N48" s="349"/>
      <c r="O48" s="350"/>
      <c r="P48" s="349"/>
      <c r="Q48" s="349"/>
      <c r="R48" s="349"/>
      <c r="S48" s="340"/>
      <c r="T48" s="341"/>
      <c r="U48" s="351"/>
      <c r="V48" s="351"/>
      <c r="W48" s="351"/>
      <c r="X48" s="340"/>
      <c r="Y48" s="342"/>
      <c r="Z48" s="351"/>
      <c r="AA48" s="352"/>
      <c r="AB48" s="63"/>
    </row>
    <row r="49" spans="2:28" x14ac:dyDescent="0.15">
      <c r="B49" s="330"/>
      <c r="C49" s="331"/>
      <c r="D49" s="331"/>
      <c r="E49" s="332"/>
      <c r="F49" s="333"/>
      <c r="G49" s="348"/>
      <c r="H49" s="335"/>
      <c r="I49" s="336"/>
      <c r="J49" s="336"/>
      <c r="K49" s="337"/>
      <c r="L49" s="337"/>
      <c r="M49" s="351"/>
      <c r="N49" s="351"/>
      <c r="O49" s="352"/>
      <c r="P49" s="351"/>
      <c r="Q49" s="351"/>
      <c r="R49" s="351"/>
      <c r="S49" s="340"/>
      <c r="T49" s="341"/>
      <c r="U49" s="351"/>
      <c r="V49" s="351"/>
      <c r="W49" s="351"/>
      <c r="X49" s="340"/>
      <c r="Y49" s="342"/>
      <c r="Z49" s="351"/>
      <c r="AA49" s="352"/>
      <c r="AB49" s="63"/>
    </row>
    <row r="50" spans="2:28" x14ac:dyDescent="0.15">
      <c r="B50" s="330"/>
      <c r="C50" s="331"/>
      <c r="D50" s="331"/>
      <c r="E50" s="332"/>
      <c r="F50" s="333"/>
      <c r="G50" s="348"/>
      <c r="H50" s="353" t="s">
        <v>34</v>
      </c>
      <c r="I50" s="336"/>
      <c r="J50" s="336"/>
      <c r="K50" s="337"/>
      <c r="L50" s="337"/>
      <c r="M50" s="354" t="s">
        <v>37</v>
      </c>
      <c r="N50" s="353" t="s">
        <v>38</v>
      </c>
      <c r="O50" s="355" t="s">
        <v>39</v>
      </c>
      <c r="P50" s="356" t="s">
        <v>40</v>
      </c>
      <c r="Q50" s="353" t="s">
        <v>38</v>
      </c>
      <c r="R50" s="353" t="s">
        <v>39</v>
      </c>
      <c r="S50" s="340"/>
      <c r="T50" s="341"/>
      <c r="U50" s="357" t="s">
        <v>40</v>
      </c>
      <c r="V50" s="353" t="s">
        <v>38</v>
      </c>
      <c r="W50" s="353" t="s">
        <v>39</v>
      </c>
      <c r="X50" s="340"/>
      <c r="Y50" s="342"/>
      <c r="Z50" s="353" t="s">
        <v>38</v>
      </c>
      <c r="AA50" s="358" t="s">
        <v>38</v>
      </c>
      <c r="AB50" s="63"/>
    </row>
    <row r="51" spans="2:28" x14ac:dyDescent="0.15">
      <c r="B51" s="359" t="s">
        <v>36</v>
      </c>
      <c r="C51" s="360"/>
      <c r="D51" s="361"/>
      <c r="E51" s="362"/>
      <c r="F51" s="363"/>
      <c r="G51" s="364"/>
      <c r="H51" s="365">
        <f>SUM(H9:H50)</f>
        <v>500</v>
      </c>
      <c r="I51" s="366"/>
      <c r="J51" s="366"/>
      <c r="K51" s="367"/>
      <c r="L51" s="367"/>
      <c r="M51" s="368">
        <f t="shared" ref="M51:R51" si="0">SUM(M9:M50)</f>
        <v>0</v>
      </c>
      <c r="N51" s="369">
        <f t="shared" si="0"/>
        <v>0</v>
      </c>
      <c r="O51" s="370">
        <f t="shared" si="0"/>
        <v>0</v>
      </c>
      <c r="P51" s="371">
        <f t="shared" si="0"/>
        <v>0</v>
      </c>
      <c r="Q51" s="369">
        <f t="shared" si="0"/>
        <v>0</v>
      </c>
      <c r="R51" s="369">
        <f t="shared" si="0"/>
        <v>0</v>
      </c>
      <c r="S51" s="372"/>
      <c r="T51" s="373"/>
      <c r="U51" s="368">
        <f>SUM(U9:U50)</f>
        <v>0</v>
      </c>
      <c r="V51" s="369">
        <f>SUM(V9:V50)</f>
        <v>0</v>
      </c>
      <c r="W51" s="369">
        <f>SUM(W9:W50)</f>
        <v>0</v>
      </c>
      <c r="X51" s="372"/>
      <c r="Y51" s="374"/>
      <c r="Z51" s="369">
        <f>SUM(Z9:Z50)</f>
        <v>0</v>
      </c>
      <c r="AA51" s="370">
        <f>SUM(AA9:AA50)</f>
        <v>0</v>
      </c>
      <c r="AB51" s="63"/>
    </row>
    <row r="52" spans="2:28" x14ac:dyDescent="0.15">
      <c r="B52" s="330"/>
      <c r="C52" s="331"/>
      <c r="D52" s="331"/>
      <c r="E52" s="332"/>
      <c r="F52" s="333"/>
      <c r="G52" s="348"/>
      <c r="H52" s="335"/>
      <c r="I52" s="336"/>
      <c r="J52" s="336"/>
      <c r="K52" s="337"/>
      <c r="L52" s="337"/>
      <c r="M52" s="351"/>
      <c r="N52" s="351"/>
      <c r="O52" s="352"/>
      <c r="P52" s="351"/>
      <c r="Q52" s="351"/>
      <c r="R52" s="351"/>
      <c r="S52" s="340"/>
      <c r="T52" s="341"/>
      <c r="U52" s="351"/>
      <c r="V52" s="351"/>
      <c r="W52" s="351"/>
      <c r="X52" s="340"/>
      <c r="Y52" s="342"/>
      <c r="Z52" s="351"/>
      <c r="AA52" s="352"/>
      <c r="AB52" s="63"/>
    </row>
    <row r="53" spans="2:28" x14ac:dyDescent="0.15">
      <c r="B53" s="330"/>
      <c r="C53" s="331"/>
      <c r="D53" s="331"/>
      <c r="E53" s="332"/>
      <c r="F53" s="333"/>
      <c r="G53" s="348"/>
      <c r="H53" s="335"/>
      <c r="I53" s="336"/>
      <c r="J53" s="336"/>
      <c r="K53" s="337"/>
      <c r="L53" s="337"/>
      <c r="M53" s="351"/>
      <c r="N53" s="351"/>
      <c r="O53" s="352"/>
      <c r="P53" s="351"/>
      <c r="Q53" s="351"/>
      <c r="R53" s="351"/>
      <c r="S53" s="340"/>
      <c r="T53" s="341"/>
      <c r="U53" s="351"/>
      <c r="V53" s="351"/>
      <c r="W53" s="351"/>
      <c r="X53" s="340"/>
      <c r="Y53" s="342"/>
      <c r="Z53" s="351"/>
      <c r="AA53" s="352"/>
      <c r="AB53" s="63"/>
    </row>
    <row r="54" spans="2:28" ht="12.75" thickBot="1" x14ac:dyDescent="0.2">
      <c r="B54" s="375"/>
      <c r="C54" s="376"/>
      <c r="D54" s="376"/>
      <c r="E54" s="377"/>
      <c r="F54" s="378"/>
      <c r="G54" s="379"/>
      <c r="H54" s="380"/>
      <c r="I54" s="381"/>
      <c r="J54" s="381"/>
      <c r="K54" s="382"/>
      <c r="L54" s="382"/>
      <c r="M54" s="383"/>
      <c r="N54" s="383"/>
      <c r="O54" s="384"/>
      <c r="P54" s="383"/>
      <c r="Q54" s="383"/>
      <c r="R54" s="383"/>
      <c r="S54" s="385"/>
      <c r="T54" s="386"/>
      <c r="U54" s="383"/>
      <c r="V54" s="383"/>
      <c r="W54" s="383"/>
      <c r="X54" s="385"/>
      <c r="Y54" s="387"/>
      <c r="Z54" s="383"/>
      <c r="AA54" s="384"/>
      <c r="AB54" s="64"/>
    </row>
  </sheetData>
  <sheetProtection password="B220" sheet="1" objects="1" scenarios="1" formatCells="0"/>
  <mergeCells count="305">
    <mergeCell ref="X35:Y35"/>
    <mergeCell ref="B35:D35"/>
    <mergeCell ref="E35:F35"/>
    <mergeCell ref="I35:J35"/>
    <mergeCell ref="K35:L35"/>
    <mergeCell ref="X32:Y32"/>
    <mergeCell ref="S33:T33"/>
    <mergeCell ref="X33:Y33"/>
    <mergeCell ref="S34:T34"/>
    <mergeCell ref="X34:Y34"/>
    <mergeCell ref="I28:J28"/>
    <mergeCell ref="K28:L28"/>
    <mergeCell ref="S35:T35"/>
    <mergeCell ref="B32:D32"/>
    <mergeCell ref="E32:F32"/>
    <mergeCell ref="I32:J32"/>
    <mergeCell ref="K32:L32"/>
    <mergeCell ref="S32:T32"/>
    <mergeCell ref="K31:L31"/>
    <mergeCell ref="S31:T31"/>
    <mergeCell ref="B31:D31"/>
    <mergeCell ref="E31:F31"/>
    <mergeCell ref="S29:T29"/>
    <mergeCell ref="B30:D30"/>
    <mergeCell ref="E30:F30"/>
    <mergeCell ref="I30:J30"/>
    <mergeCell ref="K30:L30"/>
    <mergeCell ref="S30:T30"/>
    <mergeCell ref="X30:Y30"/>
    <mergeCell ref="B28:D28"/>
    <mergeCell ref="E28:F28"/>
    <mergeCell ref="B25:D25"/>
    <mergeCell ref="E25:F25"/>
    <mergeCell ref="I25:J25"/>
    <mergeCell ref="K25:L25"/>
    <mergeCell ref="S25:T25"/>
    <mergeCell ref="X25:Y25"/>
    <mergeCell ref="X29:Y29"/>
    <mergeCell ref="B26:D26"/>
    <mergeCell ref="E26:F26"/>
    <mergeCell ref="I26:J26"/>
    <mergeCell ref="K26:L26"/>
    <mergeCell ref="S28:T28"/>
    <mergeCell ref="X28:Y28"/>
    <mergeCell ref="B27:D27"/>
    <mergeCell ref="E27:F27"/>
    <mergeCell ref="I27:J27"/>
    <mergeCell ref="K27:L27"/>
    <mergeCell ref="B29:D29"/>
    <mergeCell ref="E29:F29"/>
    <mergeCell ref="I29:J29"/>
    <mergeCell ref="K29:L29"/>
    <mergeCell ref="I12:J12"/>
    <mergeCell ref="X18:Y18"/>
    <mergeCell ref="X16:Y16"/>
    <mergeCell ref="X17:Y17"/>
    <mergeCell ref="X14:Y14"/>
    <mergeCell ref="E15:F15"/>
    <mergeCell ref="I15:J15"/>
    <mergeCell ref="K15:L15"/>
    <mergeCell ref="S15:T15"/>
    <mergeCell ref="X15:Y15"/>
    <mergeCell ref="E14:F14"/>
    <mergeCell ref="I13:J13"/>
    <mergeCell ref="B24:D24"/>
    <mergeCell ref="E24:F24"/>
    <mergeCell ref="I24:J24"/>
    <mergeCell ref="K24:L24"/>
    <mergeCell ref="S24:T24"/>
    <mergeCell ref="K12:L12"/>
    <mergeCell ref="S12:T12"/>
    <mergeCell ref="K17:L17"/>
    <mergeCell ref="S21:T21"/>
    <mergeCell ref="B21:D21"/>
    <mergeCell ref="E21:F21"/>
    <mergeCell ref="B18:D18"/>
    <mergeCell ref="E18:F18"/>
    <mergeCell ref="B20:D20"/>
    <mergeCell ref="E20:F20"/>
    <mergeCell ref="I14:J14"/>
    <mergeCell ref="K14:L14"/>
    <mergeCell ref="K16:L16"/>
    <mergeCell ref="S18:T18"/>
    <mergeCell ref="S16:T16"/>
    <mergeCell ref="S17:T17"/>
    <mergeCell ref="S20:T20"/>
    <mergeCell ref="I19:J19"/>
    <mergeCell ref="K19:L19"/>
    <mergeCell ref="M4:P4"/>
    <mergeCell ref="K13:L13"/>
    <mergeCell ref="S13:T13"/>
    <mergeCell ref="B15:D15"/>
    <mergeCell ref="K21:L21"/>
    <mergeCell ref="B2:L4"/>
    <mergeCell ref="B5:D7"/>
    <mergeCell ref="B23:D23"/>
    <mergeCell ref="E23:F23"/>
    <mergeCell ref="I23:J23"/>
    <mergeCell ref="K23:L23"/>
    <mergeCell ref="S23:T23"/>
    <mergeCell ref="I20:J20"/>
    <mergeCell ref="K20:L20"/>
    <mergeCell ref="I18:J18"/>
    <mergeCell ref="K18:L18"/>
    <mergeCell ref="B22:D22"/>
    <mergeCell ref="E22:F22"/>
    <mergeCell ref="I22:J22"/>
    <mergeCell ref="K22:L22"/>
    <mergeCell ref="S22:T22"/>
    <mergeCell ref="B17:D17"/>
    <mergeCell ref="E17:F17"/>
    <mergeCell ref="I17:J17"/>
    <mergeCell ref="K9:L9"/>
    <mergeCell ref="E9:F9"/>
    <mergeCell ref="K11:L11"/>
    <mergeCell ref="S9:T9"/>
    <mergeCell ref="S10:T10"/>
    <mergeCell ref="E10:F10"/>
    <mergeCell ref="I10:J10"/>
    <mergeCell ref="K10:L10"/>
    <mergeCell ref="E11:F11"/>
    <mergeCell ref="I11:J11"/>
    <mergeCell ref="B8:D8"/>
    <mergeCell ref="I8:J8"/>
    <mergeCell ref="K8:L8"/>
    <mergeCell ref="S8:T8"/>
    <mergeCell ref="X8:Y8"/>
    <mergeCell ref="E5:F5"/>
    <mergeCell ref="E6:F6"/>
    <mergeCell ref="E7:F7"/>
    <mergeCell ref="Z5:Z6"/>
    <mergeCell ref="I7:J7"/>
    <mergeCell ref="K7:L7"/>
    <mergeCell ref="M5:O6"/>
    <mergeCell ref="G5:L6"/>
    <mergeCell ref="X6:Y6"/>
    <mergeCell ref="X7:Y7"/>
    <mergeCell ref="U5:Y5"/>
    <mergeCell ref="P5:T5"/>
    <mergeCell ref="P6:R6"/>
    <mergeCell ref="E8:F8"/>
    <mergeCell ref="S6:T6"/>
    <mergeCell ref="S7:T7"/>
    <mergeCell ref="U6:W6"/>
    <mergeCell ref="B40:D40"/>
    <mergeCell ref="E40:F40"/>
    <mergeCell ref="I40:J40"/>
    <mergeCell ref="K40:L40"/>
    <mergeCell ref="B33:D33"/>
    <mergeCell ref="E33:F33"/>
    <mergeCell ref="I33:J33"/>
    <mergeCell ref="K33:L33"/>
    <mergeCell ref="B34:D34"/>
    <mergeCell ref="E34:F34"/>
    <mergeCell ref="I34:J34"/>
    <mergeCell ref="K34:L34"/>
    <mergeCell ref="K39:L39"/>
    <mergeCell ref="B36:D36"/>
    <mergeCell ref="E36:F36"/>
    <mergeCell ref="B39:D39"/>
    <mergeCell ref="E39:F39"/>
    <mergeCell ref="B37:D37"/>
    <mergeCell ref="E37:F37"/>
    <mergeCell ref="I37:J37"/>
    <mergeCell ref="K37:L37"/>
    <mergeCell ref="X31:Y31"/>
    <mergeCell ref="I31:J31"/>
    <mergeCell ref="S42:T42"/>
    <mergeCell ref="X42:Y42"/>
    <mergeCell ref="B9:D9"/>
    <mergeCell ref="I9:J9"/>
    <mergeCell ref="E38:F38"/>
    <mergeCell ref="B10:D10"/>
    <mergeCell ref="B11:D11"/>
    <mergeCell ref="B16:D16"/>
    <mergeCell ref="E16:F16"/>
    <mergeCell ref="I16:J16"/>
    <mergeCell ref="I21:J21"/>
    <mergeCell ref="B19:D19"/>
    <mergeCell ref="E19:F19"/>
    <mergeCell ref="B14:D14"/>
    <mergeCell ref="E12:F12"/>
    <mergeCell ref="B12:D12"/>
    <mergeCell ref="B13:D13"/>
    <mergeCell ref="E13:F13"/>
    <mergeCell ref="B38:D38"/>
    <mergeCell ref="B41:D41"/>
    <mergeCell ref="E41:F41"/>
    <mergeCell ref="B42:D42"/>
    <mergeCell ref="X44:Y44"/>
    <mergeCell ref="S45:T45"/>
    <mergeCell ref="X45:Y45"/>
    <mergeCell ref="S46:T46"/>
    <mergeCell ref="X46:Y46"/>
    <mergeCell ref="S47:T47"/>
    <mergeCell ref="X47:Y47"/>
    <mergeCell ref="B46:D46"/>
    <mergeCell ref="E46:F46"/>
    <mergeCell ref="B47:D47"/>
    <mergeCell ref="E47:F47"/>
    <mergeCell ref="I47:J47"/>
    <mergeCell ref="K47:L47"/>
    <mergeCell ref="I46:J46"/>
    <mergeCell ref="K46:L46"/>
    <mergeCell ref="B45:D45"/>
    <mergeCell ref="E45:F45"/>
    <mergeCell ref="I45:J45"/>
    <mergeCell ref="K45:L45"/>
    <mergeCell ref="B44:D44"/>
    <mergeCell ref="E44:F44"/>
    <mergeCell ref="I44:J44"/>
    <mergeCell ref="K44:L44"/>
    <mergeCell ref="S44:T44"/>
    <mergeCell ref="X48:Y48"/>
    <mergeCell ref="S49:T49"/>
    <mergeCell ref="X49:Y49"/>
    <mergeCell ref="S50:T50"/>
    <mergeCell ref="X50:Y50"/>
    <mergeCell ref="K49:L49"/>
    <mergeCell ref="K48:L48"/>
    <mergeCell ref="X51:Y51"/>
    <mergeCell ref="B50:D50"/>
    <mergeCell ref="E50:F50"/>
    <mergeCell ref="B51:D51"/>
    <mergeCell ref="E51:F51"/>
    <mergeCell ref="I51:J51"/>
    <mergeCell ref="K51:L51"/>
    <mergeCell ref="I50:J50"/>
    <mergeCell ref="K50:L50"/>
    <mergeCell ref="S51:T51"/>
    <mergeCell ref="S48:T48"/>
    <mergeCell ref="B49:D49"/>
    <mergeCell ref="E49:F49"/>
    <mergeCell ref="I49:J49"/>
    <mergeCell ref="B48:D48"/>
    <mergeCell ref="E48:F48"/>
    <mergeCell ref="I48:J48"/>
    <mergeCell ref="X52:Y52"/>
    <mergeCell ref="S53:T53"/>
    <mergeCell ref="X53:Y53"/>
    <mergeCell ref="B52:D52"/>
    <mergeCell ref="E52:F52"/>
    <mergeCell ref="I52:J52"/>
    <mergeCell ref="K52:L52"/>
    <mergeCell ref="X54:Y54"/>
    <mergeCell ref="B53:D53"/>
    <mergeCell ref="E53:F53"/>
    <mergeCell ref="B54:D54"/>
    <mergeCell ref="E54:F54"/>
    <mergeCell ref="I54:J54"/>
    <mergeCell ref="K54:L54"/>
    <mergeCell ref="I53:J53"/>
    <mergeCell ref="K53:L53"/>
    <mergeCell ref="S54:T54"/>
    <mergeCell ref="S52:T52"/>
    <mergeCell ref="E42:F42"/>
    <mergeCell ref="I42:J42"/>
    <mergeCell ref="B43:D43"/>
    <mergeCell ref="E43:F43"/>
    <mergeCell ref="I43:J43"/>
    <mergeCell ref="K43:L43"/>
    <mergeCell ref="K42:L42"/>
    <mergeCell ref="I41:J41"/>
    <mergeCell ref="K41:L41"/>
    <mergeCell ref="S43:T43"/>
    <mergeCell ref="X43:Y43"/>
    <mergeCell ref="S38:T38"/>
    <mergeCell ref="X38:Y38"/>
    <mergeCell ref="I36:J36"/>
    <mergeCell ref="K36:L36"/>
    <mergeCell ref="I38:J38"/>
    <mergeCell ref="K38:L38"/>
    <mergeCell ref="X36:Y36"/>
    <mergeCell ref="S37:T37"/>
    <mergeCell ref="X37:Y37"/>
    <mergeCell ref="S39:T39"/>
    <mergeCell ref="X39:Y39"/>
    <mergeCell ref="S40:T40"/>
    <mergeCell ref="X40:Y40"/>
    <mergeCell ref="S41:T41"/>
    <mergeCell ref="X41:Y41"/>
    <mergeCell ref="I39:J39"/>
    <mergeCell ref="S36:T36"/>
    <mergeCell ref="X22:Y22"/>
    <mergeCell ref="X23:Y23"/>
    <mergeCell ref="X3:AB4"/>
    <mergeCell ref="X21:Y21"/>
    <mergeCell ref="X20:Y20"/>
    <mergeCell ref="X24:Y24"/>
    <mergeCell ref="S26:T26"/>
    <mergeCell ref="X26:Y26"/>
    <mergeCell ref="S27:T27"/>
    <mergeCell ref="X27:Y27"/>
    <mergeCell ref="X12:Y12"/>
    <mergeCell ref="S19:T19"/>
    <mergeCell ref="X19:Y19"/>
    <mergeCell ref="S14:T14"/>
    <mergeCell ref="S11:T11"/>
    <mergeCell ref="X9:Y9"/>
    <mergeCell ref="X10:Y10"/>
    <mergeCell ref="X11:Y11"/>
    <mergeCell ref="X13:Y13"/>
    <mergeCell ref="AA5:AA6"/>
    <mergeCell ref="AB5:AB7"/>
    <mergeCell ref="Q2:W4"/>
  </mergeCells>
  <phoneticPr fontId="2"/>
  <pageMargins left="0.55118110236220474" right="0.55118110236220474" top="1.0236220472440944" bottom="0.39370078740157483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0"/>
  <sheetViews>
    <sheetView view="pageBreakPreview" zoomScale="85" zoomScaleNormal="85" zoomScaleSheetLayoutView="85" workbookViewId="0">
      <pane ySplit="9" topLeftCell="A10" activePane="bottomLeft" state="frozenSplit"/>
      <selection sqref="A1:A50"/>
      <selection pane="bottomLeft"/>
    </sheetView>
  </sheetViews>
  <sheetFormatPr defaultRowHeight="12" x14ac:dyDescent="0.15"/>
  <cols>
    <col min="1" max="1" width="2.5" style="1" customWidth="1"/>
    <col min="2" max="2" width="6.125" style="1" customWidth="1"/>
    <col min="3" max="3" width="3" style="1" customWidth="1"/>
    <col min="4" max="6" width="3.125" style="1" customWidth="1"/>
    <col min="7" max="27" width="6.25" style="1" customWidth="1"/>
    <col min="28" max="28" width="12" style="1" customWidth="1"/>
    <col min="29" max="29" width="4.625" style="1" hidden="1" customWidth="1"/>
    <col min="30" max="30" width="2.5" style="1" customWidth="1"/>
    <col min="31" max="31" width="5.625" style="1" hidden="1" customWidth="1"/>
    <col min="32" max="32" width="4.875" style="1" hidden="1" customWidth="1"/>
    <col min="33" max="33" width="5.75" style="1" hidden="1" customWidth="1"/>
    <col min="34" max="34" width="4.375" style="1" hidden="1" customWidth="1"/>
    <col min="35" max="35" width="5.75" style="1" hidden="1" customWidth="1"/>
    <col min="36" max="36" width="4" style="1" customWidth="1"/>
    <col min="37" max="40" width="0" style="1" hidden="1" customWidth="1"/>
    <col min="41" max="16384" width="9" style="1"/>
  </cols>
  <sheetData>
    <row r="1" spans="1:40" ht="7.5" customHeight="1" thickBot="1" x14ac:dyDescent="0.2">
      <c r="AC1" s="21"/>
    </row>
    <row r="2" spans="1:40" ht="13.5" customHeight="1" x14ac:dyDescent="0.15">
      <c r="B2" s="284" t="s">
        <v>63</v>
      </c>
      <c r="C2" s="285"/>
      <c r="D2" s="286"/>
      <c r="E2" s="273" t="s">
        <v>62</v>
      </c>
      <c r="F2" s="274"/>
      <c r="G2" s="274"/>
      <c r="H2" s="22" t="s">
        <v>0</v>
      </c>
      <c r="I2" s="23">
        <v>50</v>
      </c>
      <c r="J2" s="266" t="s">
        <v>64</v>
      </c>
      <c r="K2" s="267"/>
      <c r="L2" s="96">
        <f>IF(SUM(AG10:AG234)="","",SUM(AG10:AG234))</f>
        <v>0</v>
      </c>
      <c r="M2" s="247" t="s">
        <v>1</v>
      </c>
      <c r="N2" s="248"/>
      <c r="O2" s="248"/>
      <c r="P2" s="249"/>
      <c r="Q2" s="247" t="s">
        <v>2</v>
      </c>
      <c r="R2" s="248"/>
      <c r="S2" s="248"/>
      <c r="T2" s="249"/>
      <c r="U2" s="225" t="s">
        <v>3</v>
      </c>
      <c r="V2" s="226"/>
      <c r="W2" s="227"/>
      <c r="X2" s="24" t="s">
        <v>4</v>
      </c>
      <c r="Y2" s="100"/>
      <c r="Z2" s="100"/>
      <c r="AA2" s="100"/>
      <c r="AB2" s="101"/>
      <c r="AC2" s="21"/>
      <c r="AD2" s="21"/>
      <c r="AE2" s="21"/>
      <c r="AF2" s="21"/>
      <c r="AG2" s="21"/>
      <c r="AH2" s="21"/>
      <c r="AI2" s="21"/>
      <c r="AJ2" s="21"/>
      <c r="AK2" s="21"/>
    </row>
    <row r="3" spans="1:40" ht="12" customHeight="1" x14ac:dyDescent="0.15">
      <c r="B3" s="287" t="s">
        <v>5</v>
      </c>
      <c r="C3" s="288"/>
      <c r="D3" s="289"/>
      <c r="E3" s="303" t="s">
        <v>65</v>
      </c>
      <c r="F3" s="304"/>
      <c r="G3" s="304"/>
      <c r="H3" s="25" t="s">
        <v>6</v>
      </c>
      <c r="I3" s="47">
        <v>3300</v>
      </c>
      <c r="J3" s="268" t="s">
        <v>7</v>
      </c>
      <c r="K3" s="269"/>
      <c r="L3" s="26">
        <f>IF(SUM(AH10:AH234)="","",SUM(AH10:AH234))</f>
        <v>0</v>
      </c>
      <c r="M3" s="238" t="s">
        <v>66</v>
      </c>
      <c r="N3" s="239"/>
      <c r="O3" s="240"/>
      <c r="P3" s="27">
        <f>IF(H5="","",100*P6/H5)</f>
        <v>0</v>
      </c>
      <c r="Q3" s="238" t="s">
        <v>66</v>
      </c>
      <c r="R3" s="239"/>
      <c r="S3" s="240"/>
      <c r="T3" s="27">
        <f>IF(H5="","",100*T6/H5)</f>
        <v>0</v>
      </c>
      <c r="U3" s="228" t="s">
        <v>67</v>
      </c>
      <c r="V3" s="229"/>
      <c r="W3" s="230"/>
      <c r="X3" s="388" t="str">
        <f>'User-LLsammary'!X3</f>
        <v xml:space="preserve">Please input a Project name. </v>
      </c>
      <c r="Y3" s="389"/>
      <c r="Z3" s="389"/>
      <c r="AA3" s="389"/>
      <c r="AB3" s="390"/>
      <c r="AC3" s="21"/>
      <c r="AD3" s="21"/>
      <c r="AE3" s="21"/>
      <c r="AF3" s="21"/>
      <c r="AG3" s="21"/>
      <c r="AH3" s="21"/>
      <c r="AI3" s="21"/>
      <c r="AJ3" s="21"/>
      <c r="AK3" s="21"/>
    </row>
    <row r="4" spans="1:40" ht="11.25" customHeight="1" x14ac:dyDescent="0.15">
      <c r="B4" s="290" t="s">
        <v>68</v>
      </c>
      <c r="C4" s="291"/>
      <c r="D4" s="292"/>
      <c r="E4" s="278"/>
      <c r="F4" s="279"/>
      <c r="G4" s="279"/>
      <c r="H4" s="28" t="s">
        <v>69</v>
      </c>
      <c r="I4" s="48">
        <v>420</v>
      </c>
      <c r="J4" s="301" t="s">
        <v>70</v>
      </c>
      <c r="K4" s="302"/>
      <c r="L4" s="131">
        <f>IF(L2="","",SQRT(L2^2+L3^2))</f>
        <v>0</v>
      </c>
      <c r="M4" s="241" t="s">
        <v>71</v>
      </c>
      <c r="N4" s="242"/>
      <c r="O4" s="243"/>
      <c r="P4" s="26">
        <f>IF(SUM(Y10:Y234)="","",SUM(Y10:Y234))</f>
        <v>0</v>
      </c>
      <c r="Q4" s="241" t="s">
        <v>71</v>
      </c>
      <c r="R4" s="242"/>
      <c r="S4" s="243"/>
      <c r="T4" s="26">
        <f>IF(SUM(Y10:Y234)="","",SUM(Y10:Y234))</f>
        <v>0</v>
      </c>
      <c r="U4" s="231" t="s">
        <v>72</v>
      </c>
      <c r="V4" s="232"/>
      <c r="W4" s="233"/>
      <c r="X4" s="391"/>
      <c r="Y4" s="392"/>
      <c r="Z4" s="392"/>
      <c r="AA4" s="392"/>
      <c r="AB4" s="393"/>
      <c r="AC4" s="21"/>
      <c r="AD4" s="21"/>
      <c r="AE4" s="21"/>
      <c r="AF4" s="21"/>
      <c r="AG4" s="21"/>
      <c r="AH4" s="21"/>
      <c r="AI4" s="21"/>
      <c r="AJ4" s="21"/>
      <c r="AK4" s="21"/>
    </row>
    <row r="5" spans="1:40" ht="11.25" customHeight="1" x14ac:dyDescent="0.15">
      <c r="B5" s="46" t="s">
        <v>73</v>
      </c>
      <c r="C5" s="99"/>
      <c r="D5" s="99"/>
      <c r="E5" s="280" t="s">
        <v>74</v>
      </c>
      <c r="F5" s="281"/>
      <c r="G5" s="281"/>
      <c r="H5" s="298">
        <v>500</v>
      </c>
      <c r="I5" s="97"/>
      <c r="J5" s="268" t="s">
        <v>75</v>
      </c>
      <c r="K5" s="269"/>
      <c r="L5" s="29" t="s">
        <v>8</v>
      </c>
      <c r="M5" s="241" t="s">
        <v>76</v>
      </c>
      <c r="N5" s="242"/>
      <c r="O5" s="243"/>
      <c r="P5" s="26">
        <f>IF(SUM(Z10:Z234)="","",SUM(Z10:Z234))</f>
        <v>0</v>
      </c>
      <c r="Q5" s="241" t="s">
        <v>76</v>
      </c>
      <c r="R5" s="242"/>
      <c r="S5" s="243"/>
      <c r="T5" s="26">
        <f>IF(SUM(Z10:Z234)="","",SUM(Z10:Z234)-U5+U7)</f>
        <v>0</v>
      </c>
      <c r="U5" s="234"/>
      <c r="V5" s="235"/>
      <c r="W5" s="30" t="str">
        <f>IF(U5="","","[KVar]")</f>
        <v/>
      </c>
      <c r="X5" s="221" t="s">
        <v>77</v>
      </c>
      <c r="Y5" s="222"/>
      <c r="Z5" s="222"/>
      <c r="AA5" s="223" t="s">
        <v>78</v>
      </c>
      <c r="AB5" s="224"/>
      <c r="AC5" s="21"/>
      <c r="AD5" s="21"/>
      <c r="AE5" s="21"/>
      <c r="AF5" s="21"/>
      <c r="AG5" s="21"/>
      <c r="AH5" s="21"/>
      <c r="AI5" s="21"/>
      <c r="AJ5" s="21"/>
      <c r="AK5" s="21"/>
    </row>
    <row r="6" spans="1:40" ht="12" customHeight="1" x14ac:dyDescent="0.15">
      <c r="B6" s="293" t="s">
        <v>79</v>
      </c>
      <c r="C6" s="294"/>
      <c r="D6" s="294"/>
      <c r="E6" s="282"/>
      <c r="F6" s="283"/>
      <c r="G6" s="283"/>
      <c r="H6" s="299"/>
      <c r="I6" s="31" t="str">
        <f>IF(H5="","","[KVA]")</f>
        <v>[KVA]</v>
      </c>
      <c r="J6" s="275" t="s">
        <v>80</v>
      </c>
      <c r="K6" s="276"/>
      <c r="L6" s="277"/>
      <c r="M6" s="241" t="s">
        <v>81</v>
      </c>
      <c r="N6" s="242"/>
      <c r="O6" s="243"/>
      <c r="P6" s="26">
        <f>IF(P4="","",SQRT(P4^2+P5^2))</f>
        <v>0</v>
      </c>
      <c r="Q6" s="241" t="s">
        <v>81</v>
      </c>
      <c r="R6" s="242"/>
      <c r="S6" s="243"/>
      <c r="T6" s="26">
        <f>IF(T4="","",SQRT(T4^2+T5^2))</f>
        <v>0</v>
      </c>
      <c r="U6" s="231" t="s">
        <v>82</v>
      </c>
      <c r="V6" s="232"/>
      <c r="W6" s="233"/>
      <c r="X6" s="394" t="str">
        <f>'User-LLsammary'!Q2</f>
        <v xml:space="preserve">Please input a company name. </v>
      </c>
      <c r="Y6" s="395"/>
      <c r="Z6" s="395"/>
      <c r="AA6" s="395"/>
      <c r="AB6" s="396"/>
      <c r="AC6" s="21"/>
      <c r="AD6" s="21"/>
      <c r="AE6" s="21"/>
      <c r="AF6" s="21"/>
      <c r="AG6" s="21"/>
      <c r="AH6" s="21"/>
      <c r="AI6" s="21"/>
      <c r="AJ6" s="21"/>
      <c r="AK6" s="21"/>
    </row>
    <row r="7" spans="1:40" ht="12" customHeight="1" x14ac:dyDescent="0.15">
      <c r="B7" s="295" t="str">
        <f>IF(T6&lt;H5*0.9,"",IF(P6&gt;=H5*0.9,"Over Load",""))</f>
        <v/>
      </c>
      <c r="C7" s="296"/>
      <c r="D7" s="297"/>
      <c r="E7" s="282"/>
      <c r="F7" s="283"/>
      <c r="G7" s="283"/>
      <c r="H7" s="300"/>
      <c r="I7" s="98"/>
      <c r="J7" s="270" t="s">
        <v>83</v>
      </c>
      <c r="K7" s="271"/>
      <c r="L7" s="272"/>
      <c r="M7" s="244" t="s">
        <v>84</v>
      </c>
      <c r="N7" s="245"/>
      <c r="O7" s="246"/>
      <c r="P7" s="32" t="str">
        <f>IF(P4=0,"",IF(P5&gt;=0,P4/P6,-P4/P6))</f>
        <v/>
      </c>
      <c r="Q7" s="244" t="s">
        <v>84</v>
      </c>
      <c r="R7" s="245"/>
      <c r="S7" s="246"/>
      <c r="T7" s="32" t="str">
        <f>IF(T4=0,"",IF(T5&gt;=0,T4/T6,-T4/T6))</f>
        <v/>
      </c>
      <c r="U7" s="236"/>
      <c r="V7" s="237"/>
      <c r="W7" s="33" t="str">
        <f>IF(U7="","","[KVar]")</f>
        <v/>
      </c>
      <c r="X7" s="397"/>
      <c r="Y7" s="398"/>
      <c r="Z7" s="398"/>
      <c r="AA7" s="398"/>
      <c r="AB7" s="399"/>
      <c r="AC7" s="21"/>
      <c r="AD7" s="21"/>
      <c r="AE7" s="21"/>
      <c r="AF7" s="21"/>
      <c r="AG7" s="21"/>
      <c r="AH7" s="21"/>
      <c r="AI7" s="21"/>
      <c r="AJ7" s="21"/>
      <c r="AK7" s="21"/>
    </row>
    <row r="8" spans="1:40" ht="11.25" customHeight="1" x14ac:dyDescent="0.15">
      <c r="B8" s="34" t="s">
        <v>85</v>
      </c>
      <c r="C8" s="258" t="s">
        <v>86</v>
      </c>
      <c r="D8" s="259"/>
      <c r="E8" s="259"/>
      <c r="F8" s="254" t="s">
        <v>87</v>
      </c>
      <c r="G8" s="255"/>
      <c r="H8" s="258" t="s">
        <v>88</v>
      </c>
      <c r="I8" s="259"/>
      <c r="J8" s="259"/>
      <c r="K8" s="259"/>
      <c r="L8" s="132" t="s">
        <v>89</v>
      </c>
      <c r="M8" s="35" t="s">
        <v>90</v>
      </c>
      <c r="N8" s="262" t="s">
        <v>91</v>
      </c>
      <c r="O8" s="264" t="s">
        <v>92</v>
      </c>
      <c r="P8" s="265"/>
      <c r="Q8" s="265"/>
      <c r="R8" s="265" t="s">
        <v>93</v>
      </c>
      <c r="S8" s="265"/>
      <c r="T8" s="265"/>
      <c r="U8" s="134" t="s">
        <v>94</v>
      </c>
      <c r="V8" s="133" t="s">
        <v>95</v>
      </c>
      <c r="W8" s="134" t="s">
        <v>96</v>
      </c>
      <c r="X8" s="134" t="s">
        <v>97</v>
      </c>
      <c r="Y8" s="132" t="s">
        <v>97</v>
      </c>
      <c r="Z8" s="35" t="s">
        <v>97</v>
      </c>
      <c r="AA8" s="134" t="s">
        <v>97</v>
      </c>
      <c r="AB8" s="219" t="s">
        <v>98</v>
      </c>
      <c r="AC8" s="21"/>
      <c r="AD8" s="21"/>
      <c r="AE8" s="21"/>
      <c r="AF8" s="21"/>
      <c r="AG8" s="21"/>
      <c r="AH8" s="21"/>
      <c r="AI8" s="21"/>
      <c r="AJ8" s="21"/>
      <c r="AK8" s="21"/>
    </row>
    <row r="9" spans="1:40" ht="11.25" customHeight="1" x14ac:dyDescent="0.15">
      <c r="B9" s="36" t="s">
        <v>99</v>
      </c>
      <c r="C9" s="260"/>
      <c r="D9" s="261"/>
      <c r="E9" s="261"/>
      <c r="F9" s="256"/>
      <c r="G9" s="257"/>
      <c r="H9" s="260"/>
      <c r="I9" s="261"/>
      <c r="J9" s="261"/>
      <c r="K9" s="261"/>
      <c r="L9" s="37" t="s">
        <v>100</v>
      </c>
      <c r="M9" s="38" t="s">
        <v>101</v>
      </c>
      <c r="N9" s="263"/>
      <c r="O9" s="39" t="s">
        <v>102</v>
      </c>
      <c r="P9" s="40" t="s">
        <v>96</v>
      </c>
      <c r="Q9" s="40" t="s">
        <v>103</v>
      </c>
      <c r="R9" s="40" t="s">
        <v>102</v>
      </c>
      <c r="S9" s="40" t="s">
        <v>96</v>
      </c>
      <c r="T9" s="40" t="s">
        <v>103</v>
      </c>
      <c r="U9" s="41" t="s">
        <v>104</v>
      </c>
      <c r="V9" s="42" t="s">
        <v>105</v>
      </c>
      <c r="W9" s="135" t="s">
        <v>106</v>
      </c>
      <c r="X9" s="135" t="s">
        <v>107</v>
      </c>
      <c r="Y9" s="43" t="s">
        <v>104</v>
      </c>
      <c r="Z9" s="44" t="s">
        <v>108</v>
      </c>
      <c r="AA9" s="45" t="s">
        <v>105</v>
      </c>
      <c r="AB9" s="220"/>
      <c r="AC9" s="21"/>
      <c r="AD9" s="21"/>
      <c r="AE9" s="21"/>
      <c r="AF9" s="21"/>
      <c r="AG9" s="21"/>
      <c r="AH9" s="21"/>
      <c r="AI9" s="21"/>
      <c r="AJ9" s="21"/>
      <c r="AK9" s="21"/>
    </row>
    <row r="10" spans="1:40" x14ac:dyDescent="0.15">
      <c r="A10" s="5" t="str">
        <f>IF(AND(H10&lt;&gt;"",N10&lt;&gt;"",X10&lt;&gt;"",M10="",V10&lt;&gt;"",W10&lt;&gt;""),"●",IF(OR(H10="",L10="",M10="",N10="",X10="",AND(O10="",R10=""),AND(P10="",S10=""),AND(Q10="",T10="")),"","●"))</f>
        <v/>
      </c>
      <c r="B10" s="69"/>
      <c r="C10" s="70"/>
      <c r="D10" s="71"/>
      <c r="E10" s="71"/>
      <c r="F10" s="213"/>
      <c r="G10" s="214"/>
      <c r="H10" s="72"/>
      <c r="I10" s="73"/>
      <c r="J10" s="73"/>
      <c r="K10" s="73"/>
      <c r="L10" s="74"/>
      <c r="M10" s="111"/>
      <c r="N10" s="112"/>
      <c r="O10" s="6" t="str">
        <f t="shared" ref="O10:O54" si="0">IF(OR(R10&lt;&gt;"",L10="",M10=""),"",IF(AND(L10="IM-4P",$I$2=50,T10=""),VLOOKUP(M10,電50,3,FALSE),IF(AND($I$2=50,T10&lt;&gt;""),AK10,IF(AND(L10="IM-4P",$I$2=60,T10=""),VLOOKUP(M10,電60,3,FALSE),IF(AND($I$2=60,T10&lt;&gt;""),AL10)))))</f>
        <v/>
      </c>
      <c r="P10" s="7" t="str">
        <f t="shared" ref="P10:P54" si="1">IF(OR(R10&lt;&gt;"",L10="",M10=""),"",IF(AND(L10="IM-4P",$I$2=50,T10=""),VLOOKUP(M10,電50,4,FALSE),IF(AND($I$2=50,T10&lt;&gt;""),AM10,IF(AND(L10="IM-4P",$I$2=60,T10=""),VLOOKUP(M10,電60,4,FALSE),IF(AND($I$2=60,T10&lt;&gt;""),AN10)))))</f>
        <v/>
      </c>
      <c r="Q10" s="7" t="str">
        <f t="shared" ref="Q10:Q54" si="2">IF(OR(R10&lt;&gt;"",L10="",M10="",T10&lt;&gt;""),"",IF(AND(L10="IM-4P",$I$2=50,T10=""),VLOOKUP(M10,電50,2,FALSE),IF(AND(L10="IM-4P",$I$2=60,T10=""),VLOOKUP(M10,電60,2,FALSE))))</f>
        <v/>
      </c>
      <c r="R10" s="8"/>
      <c r="S10" s="8"/>
      <c r="T10" s="8"/>
      <c r="U10" s="9" t="str">
        <f>IF(M10="","",IF(AND(R10="",T10=""),M10*N10*Q10/O10,IF(AND(R10="",T10&lt;&gt;""),M10*N10*T10/O10,IF(AND(R10&lt;&gt;"",T10=""),M10*N10*Q10/R10,IF(AND(R10&lt;&gt;"",T10&lt;&gt;""),M10*N10*T10/R10)))))</f>
        <v/>
      </c>
      <c r="V10" s="10"/>
      <c r="W10" s="11"/>
      <c r="X10" s="12"/>
      <c r="Y10" s="102" t="str">
        <f>IF(AND(U10="",V10=""),"",IF(U10="",N10*X10*V10*W10/100,X10*(U10+N10*V10*W10/100)))</f>
        <v/>
      </c>
      <c r="Z10" s="103" t="str">
        <f>IF(Y10="","",N10*V10*X10*SQRT(1-(W10/100)^2)+AE10)</f>
        <v/>
      </c>
      <c r="AA10" s="104" t="str">
        <f>IF(Y10="","",SQRT(Y10^2+Z10^2))</f>
        <v/>
      </c>
      <c r="AB10" s="126"/>
      <c r="AD10" s="83"/>
      <c r="AE10" s="19">
        <f>IF(AND(P10="",S10=""),0,IF(S10="",U10*X10*SQRT(1-(P10/100)^2)/(P10/100),U10*X10*SQRT(1-(S10/100)^2)/(S10/100)))</f>
        <v>0</v>
      </c>
      <c r="AF10" s="4"/>
      <c r="AG10" s="20" t="str">
        <f>IF(Y10="","",Y10/X10)</f>
        <v/>
      </c>
      <c r="AH10" s="20" t="str">
        <f>IF(Y10="","",Z10/X10)</f>
        <v/>
      </c>
      <c r="AI10" s="20" t="str">
        <f>IF(Y10="","",AA10/X10)</f>
        <v/>
      </c>
      <c r="AJ10" s="84">
        <f>IF(A10="●",1,0)</f>
        <v>0</v>
      </c>
      <c r="AK10" s="1" t="str">
        <f t="shared" ref="AK10:AK54" si="3">IF(T10&gt;=100,VLOOKUP(M10,電50,10,FALSE),IF(T10&gt;=75,VLOOKUP(M10,電50,8,FALSE)+(VLOOKUP(M10,電50,10,FALSE)-VLOOKUP(M10,電50,8,FALSE))*(T10-75)/25,IF(T10&gt;=50,VLOOKUP(M10,電50,6,FALSE)+(VLOOKUP(M10,電50,8,FALSE)-VLOOKUP(M10,電50,6,FALSE))*(T10-50)/25,"")))</f>
        <v/>
      </c>
      <c r="AL10" s="1" t="str">
        <f t="shared" ref="AL10:AL54" si="4">IF(T10&gt;=100,VLOOKUP(M10,電60,10,FALSE),IF(T10&gt;=75,VLOOKUP(M10,電60,8,FALSE)+(VLOOKUP(M10,電60,10,FALSE)-VLOOKUP(M10,電60,8,FALSE))*(T10-75)/25,IF(T10&gt;=50,VLOOKUP(M10,電60,6,FALSE)+(VLOOKUP(M10,電60,8,FALSE)-VLOOKUP(M10,電60,6,FALSE))*(T10-50)/25,"")))</f>
        <v/>
      </c>
      <c r="AM10" s="1" t="str">
        <f t="shared" ref="AM10:AM54" si="5">IF(T10&gt;=100,VLOOKUP(M10,電50,11,FALSE),IF(T10&gt;=75,VLOOKUP(M10,電50,9,FALSE)+(VLOOKUP(M10,電50,11,FALSE)-VLOOKUP(M10,電50,9,FALSE))*(T10-75)/25,IF(T10&gt;=50,VLOOKUP(M10,電50,7,FALSE)+(VLOOKUP(M10,電50,9,FALSE)-VLOOKUP(M10,電50,7,FALSE))*(T10-50)/25,"")))</f>
        <v/>
      </c>
      <c r="AN10" s="1" t="str">
        <f t="shared" ref="AN10:AN54" si="6">IF(T10&gt;=100,VLOOKUP(M10,電60,11,FALSE),IF(T10&gt;=75,VLOOKUP(M10,電60,9,FALSE)+(VLOOKUP(M10,電60,11,FALSE)-VLOOKUP(M10,電60,9,FALSE))*(T10-75)/25,IF(T10&gt;=50,VLOOKUP(M10,電60,7,FALSE)+(VLOOKUP(M10,電60,9,FALSE)-VLOOKUP(M10,電60,7,FALSE))*(T10-50)/25,"")))</f>
        <v/>
      </c>
    </row>
    <row r="11" spans="1:40" x14ac:dyDescent="0.15">
      <c r="A11" s="5" t="str">
        <f>IF(AND(H11&lt;&gt;"",N11&lt;&gt;"",X11&lt;&gt;"",M11="",V11&lt;&gt;"",W11&lt;&gt;""),"●",IF(OR(H11="",L11="",M11="",N11="",X11="",AND(O11="",R11=""),AND(P11="",S11=""),AND(Q11="",T11="")),"","●"))</f>
        <v/>
      </c>
      <c r="B11" s="69"/>
      <c r="C11" s="70"/>
      <c r="D11" s="71"/>
      <c r="E11" s="71"/>
      <c r="F11" s="213"/>
      <c r="G11" s="214"/>
      <c r="H11" s="72"/>
      <c r="I11" s="73"/>
      <c r="J11" s="73"/>
      <c r="K11" s="73"/>
      <c r="L11" s="74"/>
      <c r="M11" s="111"/>
      <c r="N11" s="112"/>
      <c r="O11" s="6" t="str">
        <f t="shared" si="0"/>
        <v/>
      </c>
      <c r="P11" s="7" t="str">
        <f t="shared" si="1"/>
        <v/>
      </c>
      <c r="Q11" s="7" t="str">
        <f t="shared" si="2"/>
        <v/>
      </c>
      <c r="R11" s="8"/>
      <c r="S11" s="8"/>
      <c r="T11" s="8"/>
      <c r="U11" s="9" t="str">
        <f t="shared" ref="U11:U54" si="7">IF(M11="","",IF(AND(R11="",T11=""),M11*N11*Q11/O11,IF(AND(R11="",T11&lt;&gt;""),M11*N11*T11/O11,IF(AND(R11&lt;&gt;"",T11=""),M11*N11*Q11/R11,IF(AND(R11&lt;&gt;"",T11&lt;&gt;""),M11*N11*T11/R11)))))</f>
        <v/>
      </c>
      <c r="V11" s="10"/>
      <c r="W11" s="11"/>
      <c r="X11" s="12"/>
      <c r="Y11" s="102" t="str">
        <f t="shared" ref="Y11:Y55" si="8">IF(AND(U11="",V11=""),"",IF(U11="",N11*X11*V11*W11/100,X11*(U11+N11*V11*W11/100)))</f>
        <v/>
      </c>
      <c r="Z11" s="103" t="str">
        <f t="shared" ref="Z11:Z55" si="9">IF(Y11="","",N11*V11*X11*SQRT(1-(W11/100)^2)+AE11)</f>
        <v/>
      </c>
      <c r="AA11" s="104" t="str">
        <f t="shared" ref="AA11:AA55" si="10">IF(Y11="","",SQRT(Y11^2+Z11^2))</f>
        <v/>
      </c>
      <c r="AB11" s="2"/>
      <c r="AD11" s="83"/>
      <c r="AE11" s="19">
        <f t="shared" ref="AE11:AE74" si="11">IF(AND(P11="",S11=""),0,IF(S11="",U11*X11*SQRT(1-(P11/100)^2)/(P11/100),U11*X11*SQRT(1-(S11/100)^2)/(S11/100)))</f>
        <v>0</v>
      </c>
      <c r="AF11" s="4"/>
      <c r="AG11" s="20" t="str">
        <f t="shared" ref="AG11:AG74" si="12">IF(Y11="","",Y11/X11)</f>
        <v/>
      </c>
      <c r="AH11" s="20" t="str">
        <f t="shared" ref="AH11:AH74" si="13">IF(Y11="","",Z11/X11)</f>
        <v/>
      </c>
      <c r="AI11" s="20" t="str">
        <f t="shared" ref="AI11:AI74" si="14">IF(Y11="","",AA11/X11)</f>
        <v/>
      </c>
      <c r="AJ11" s="84">
        <f>IF(A11="●",1,0)</f>
        <v>0</v>
      </c>
      <c r="AK11" s="1" t="str">
        <f t="shared" si="3"/>
        <v/>
      </c>
      <c r="AL11" s="1" t="str">
        <f t="shared" si="4"/>
        <v/>
      </c>
      <c r="AM11" s="1" t="str">
        <f t="shared" si="5"/>
        <v/>
      </c>
      <c r="AN11" s="1" t="str">
        <f t="shared" si="6"/>
        <v/>
      </c>
    </row>
    <row r="12" spans="1:40" x14ac:dyDescent="0.15">
      <c r="A12" s="5" t="str">
        <f t="shared" ref="A12:A74" si="15">IF(AND(H12&lt;&gt;"",N12&lt;&gt;"",X12&lt;&gt;"",M12="",V12&lt;&gt;"",W12&lt;&gt;""),"●",IF(OR(H12="",L12="",M12="",N12="",X12="",AND(O12="",R12=""),AND(P12="",S12=""),AND(Q12="",T12="")),"","●"))</f>
        <v/>
      </c>
      <c r="B12" s="69"/>
      <c r="C12" s="70"/>
      <c r="D12" s="71"/>
      <c r="E12" s="71"/>
      <c r="F12" s="213"/>
      <c r="G12" s="214"/>
      <c r="H12" s="72"/>
      <c r="I12" s="73"/>
      <c r="J12" s="73"/>
      <c r="K12" s="73"/>
      <c r="L12" s="74"/>
      <c r="M12" s="111"/>
      <c r="N12" s="112"/>
      <c r="O12" s="6" t="str">
        <f t="shared" si="0"/>
        <v/>
      </c>
      <c r="P12" s="7" t="str">
        <f t="shared" si="1"/>
        <v/>
      </c>
      <c r="Q12" s="7" t="str">
        <f t="shared" si="2"/>
        <v/>
      </c>
      <c r="R12" s="8"/>
      <c r="S12" s="8"/>
      <c r="T12" s="8"/>
      <c r="U12" s="9" t="str">
        <f t="shared" si="7"/>
        <v/>
      </c>
      <c r="V12" s="10"/>
      <c r="W12" s="11"/>
      <c r="X12" s="12"/>
      <c r="Y12" s="102" t="str">
        <f t="shared" si="8"/>
        <v/>
      </c>
      <c r="Z12" s="103" t="str">
        <f t="shared" si="9"/>
        <v/>
      </c>
      <c r="AA12" s="104" t="str">
        <f t="shared" si="10"/>
        <v/>
      </c>
      <c r="AB12" s="2"/>
      <c r="AD12" s="83"/>
      <c r="AE12" s="19">
        <f t="shared" si="11"/>
        <v>0</v>
      </c>
      <c r="AF12" s="4"/>
      <c r="AG12" s="20" t="str">
        <f t="shared" si="12"/>
        <v/>
      </c>
      <c r="AH12" s="20" t="str">
        <f t="shared" si="13"/>
        <v/>
      </c>
      <c r="AI12" s="20" t="str">
        <f t="shared" si="14"/>
        <v/>
      </c>
      <c r="AJ12" s="84">
        <f t="shared" ref="AJ12:AJ75" si="16">IF(A12="●",1,0)</f>
        <v>0</v>
      </c>
      <c r="AK12" s="1" t="str">
        <f t="shared" si="3"/>
        <v/>
      </c>
      <c r="AL12" s="1" t="str">
        <f t="shared" si="4"/>
        <v/>
      </c>
      <c r="AM12" s="1" t="str">
        <f t="shared" si="5"/>
        <v/>
      </c>
      <c r="AN12" s="1" t="str">
        <f t="shared" si="6"/>
        <v/>
      </c>
    </row>
    <row r="13" spans="1:40" x14ac:dyDescent="0.15">
      <c r="A13" s="5" t="str">
        <f t="shared" si="15"/>
        <v/>
      </c>
      <c r="B13" s="69"/>
      <c r="C13" s="70"/>
      <c r="D13" s="71"/>
      <c r="E13" s="71"/>
      <c r="F13" s="213"/>
      <c r="G13" s="214"/>
      <c r="H13" s="72"/>
      <c r="I13" s="73"/>
      <c r="J13" s="73"/>
      <c r="K13" s="73"/>
      <c r="L13" s="74"/>
      <c r="M13" s="111"/>
      <c r="N13" s="112"/>
      <c r="O13" s="6" t="str">
        <f t="shared" si="0"/>
        <v/>
      </c>
      <c r="P13" s="7" t="str">
        <f t="shared" si="1"/>
        <v/>
      </c>
      <c r="Q13" s="7" t="str">
        <f t="shared" si="2"/>
        <v/>
      </c>
      <c r="R13" s="8"/>
      <c r="S13" s="8"/>
      <c r="T13" s="8"/>
      <c r="U13" s="9" t="str">
        <f t="shared" si="7"/>
        <v/>
      </c>
      <c r="V13" s="10"/>
      <c r="W13" s="11"/>
      <c r="X13" s="12"/>
      <c r="Y13" s="102" t="str">
        <f t="shared" si="8"/>
        <v/>
      </c>
      <c r="Z13" s="103" t="str">
        <f t="shared" si="9"/>
        <v/>
      </c>
      <c r="AA13" s="104" t="str">
        <f t="shared" si="10"/>
        <v/>
      </c>
      <c r="AB13" s="2"/>
      <c r="AD13" s="83"/>
      <c r="AE13" s="19">
        <f t="shared" si="11"/>
        <v>0</v>
      </c>
      <c r="AF13" s="4"/>
      <c r="AG13" s="20" t="str">
        <f t="shared" si="12"/>
        <v/>
      </c>
      <c r="AH13" s="20" t="str">
        <f t="shared" si="13"/>
        <v/>
      </c>
      <c r="AI13" s="20" t="str">
        <f t="shared" si="14"/>
        <v/>
      </c>
      <c r="AJ13" s="84">
        <f t="shared" si="16"/>
        <v>0</v>
      </c>
      <c r="AK13" s="1" t="str">
        <f t="shared" si="3"/>
        <v/>
      </c>
      <c r="AL13" s="1" t="str">
        <f t="shared" si="4"/>
        <v/>
      </c>
      <c r="AM13" s="1" t="str">
        <f t="shared" si="5"/>
        <v/>
      </c>
      <c r="AN13" s="1" t="str">
        <f t="shared" si="6"/>
        <v/>
      </c>
    </row>
    <row r="14" spans="1:40" x14ac:dyDescent="0.15">
      <c r="A14" s="5" t="str">
        <f t="shared" si="15"/>
        <v/>
      </c>
      <c r="B14" s="69"/>
      <c r="C14" s="70"/>
      <c r="D14" s="71"/>
      <c r="E14" s="71"/>
      <c r="F14" s="213"/>
      <c r="G14" s="214"/>
      <c r="H14" s="72"/>
      <c r="I14" s="73"/>
      <c r="J14" s="73"/>
      <c r="K14" s="73"/>
      <c r="L14" s="74"/>
      <c r="M14" s="111"/>
      <c r="N14" s="112"/>
      <c r="O14" s="6" t="str">
        <f t="shared" si="0"/>
        <v/>
      </c>
      <c r="P14" s="7" t="str">
        <f t="shared" si="1"/>
        <v/>
      </c>
      <c r="Q14" s="7" t="str">
        <f t="shared" si="2"/>
        <v/>
      </c>
      <c r="R14" s="8"/>
      <c r="S14" s="8"/>
      <c r="T14" s="8"/>
      <c r="U14" s="9" t="str">
        <f t="shared" si="7"/>
        <v/>
      </c>
      <c r="V14" s="10"/>
      <c r="W14" s="11"/>
      <c r="X14" s="12"/>
      <c r="Y14" s="102" t="str">
        <f t="shared" si="8"/>
        <v/>
      </c>
      <c r="Z14" s="103" t="str">
        <f t="shared" si="9"/>
        <v/>
      </c>
      <c r="AA14" s="104" t="str">
        <f t="shared" si="10"/>
        <v/>
      </c>
      <c r="AB14" s="2"/>
      <c r="AD14" s="83"/>
      <c r="AE14" s="19">
        <f t="shared" si="11"/>
        <v>0</v>
      </c>
      <c r="AF14" s="4"/>
      <c r="AG14" s="20" t="str">
        <f t="shared" si="12"/>
        <v/>
      </c>
      <c r="AH14" s="20" t="str">
        <f t="shared" si="13"/>
        <v/>
      </c>
      <c r="AI14" s="20" t="str">
        <f t="shared" si="14"/>
        <v/>
      </c>
      <c r="AJ14" s="84">
        <f t="shared" si="16"/>
        <v>0</v>
      </c>
      <c r="AK14" s="1" t="str">
        <f t="shared" si="3"/>
        <v/>
      </c>
      <c r="AL14" s="1" t="str">
        <f t="shared" si="4"/>
        <v/>
      </c>
      <c r="AM14" s="1" t="str">
        <f t="shared" si="5"/>
        <v/>
      </c>
      <c r="AN14" s="1" t="str">
        <f t="shared" si="6"/>
        <v/>
      </c>
    </row>
    <row r="15" spans="1:40" x14ac:dyDescent="0.15">
      <c r="A15" s="5" t="str">
        <f t="shared" si="15"/>
        <v/>
      </c>
      <c r="B15" s="69"/>
      <c r="C15" s="70"/>
      <c r="D15" s="71"/>
      <c r="E15" s="71"/>
      <c r="F15" s="213"/>
      <c r="G15" s="214"/>
      <c r="H15" s="72"/>
      <c r="I15" s="73"/>
      <c r="J15" s="73"/>
      <c r="K15" s="73"/>
      <c r="L15" s="74"/>
      <c r="M15" s="111"/>
      <c r="N15" s="112"/>
      <c r="O15" s="6" t="str">
        <f t="shared" si="0"/>
        <v/>
      </c>
      <c r="P15" s="7" t="str">
        <f t="shared" si="1"/>
        <v/>
      </c>
      <c r="Q15" s="7" t="str">
        <f t="shared" si="2"/>
        <v/>
      </c>
      <c r="R15" s="8"/>
      <c r="S15" s="8"/>
      <c r="T15" s="8"/>
      <c r="U15" s="9" t="str">
        <f t="shared" si="7"/>
        <v/>
      </c>
      <c r="V15" s="10"/>
      <c r="W15" s="11"/>
      <c r="X15" s="12"/>
      <c r="Y15" s="102" t="str">
        <f t="shared" si="8"/>
        <v/>
      </c>
      <c r="Z15" s="103" t="str">
        <f t="shared" si="9"/>
        <v/>
      </c>
      <c r="AA15" s="104" t="str">
        <f t="shared" si="10"/>
        <v/>
      </c>
      <c r="AB15" s="2"/>
      <c r="AD15" s="83"/>
      <c r="AE15" s="19">
        <f t="shared" si="11"/>
        <v>0</v>
      </c>
      <c r="AF15" s="4"/>
      <c r="AG15" s="20" t="str">
        <f t="shared" si="12"/>
        <v/>
      </c>
      <c r="AH15" s="20" t="str">
        <f t="shared" si="13"/>
        <v/>
      </c>
      <c r="AI15" s="20" t="str">
        <f t="shared" si="14"/>
        <v/>
      </c>
      <c r="AJ15" s="84">
        <f t="shared" si="16"/>
        <v>0</v>
      </c>
      <c r="AK15" s="1" t="str">
        <f t="shared" si="3"/>
        <v/>
      </c>
      <c r="AL15" s="1" t="str">
        <f t="shared" si="4"/>
        <v/>
      </c>
      <c r="AM15" s="1" t="str">
        <f t="shared" si="5"/>
        <v/>
      </c>
      <c r="AN15" s="1" t="str">
        <f t="shared" si="6"/>
        <v/>
      </c>
    </row>
    <row r="16" spans="1:40" x14ac:dyDescent="0.15">
      <c r="A16" s="5" t="str">
        <f t="shared" si="15"/>
        <v/>
      </c>
      <c r="B16" s="69"/>
      <c r="C16" s="70"/>
      <c r="D16" s="71"/>
      <c r="E16" s="71"/>
      <c r="F16" s="213"/>
      <c r="G16" s="214"/>
      <c r="H16" s="72"/>
      <c r="I16" s="73"/>
      <c r="J16" s="73"/>
      <c r="K16" s="73"/>
      <c r="L16" s="74"/>
      <c r="M16" s="111"/>
      <c r="N16" s="112"/>
      <c r="O16" s="6" t="str">
        <f t="shared" si="0"/>
        <v/>
      </c>
      <c r="P16" s="7" t="str">
        <f t="shared" si="1"/>
        <v/>
      </c>
      <c r="Q16" s="7" t="str">
        <f t="shared" si="2"/>
        <v/>
      </c>
      <c r="R16" s="8"/>
      <c r="S16" s="8"/>
      <c r="T16" s="8"/>
      <c r="U16" s="9" t="str">
        <f t="shared" si="7"/>
        <v/>
      </c>
      <c r="V16" s="10"/>
      <c r="W16" s="11"/>
      <c r="X16" s="12"/>
      <c r="Y16" s="102" t="str">
        <f t="shared" si="8"/>
        <v/>
      </c>
      <c r="Z16" s="103" t="str">
        <f t="shared" si="9"/>
        <v/>
      </c>
      <c r="AA16" s="104" t="str">
        <f t="shared" si="10"/>
        <v/>
      </c>
      <c r="AB16" s="2"/>
      <c r="AD16" s="83"/>
      <c r="AE16" s="19">
        <f t="shared" si="11"/>
        <v>0</v>
      </c>
      <c r="AF16" s="4"/>
      <c r="AG16" s="20" t="str">
        <f t="shared" si="12"/>
        <v/>
      </c>
      <c r="AH16" s="20" t="str">
        <f t="shared" si="13"/>
        <v/>
      </c>
      <c r="AI16" s="20" t="str">
        <f t="shared" si="14"/>
        <v/>
      </c>
      <c r="AJ16" s="84">
        <f t="shared" si="16"/>
        <v>0</v>
      </c>
      <c r="AK16" s="1" t="str">
        <f t="shared" si="3"/>
        <v/>
      </c>
      <c r="AL16" s="1" t="str">
        <f t="shared" si="4"/>
        <v/>
      </c>
      <c r="AM16" s="1" t="str">
        <f t="shared" si="5"/>
        <v/>
      </c>
      <c r="AN16" s="1" t="str">
        <f t="shared" si="6"/>
        <v/>
      </c>
    </row>
    <row r="17" spans="1:40" x14ac:dyDescent="0.15">
      <c r="A17" s="5" t="str">
        <f t="shared" si="15"/>
        <v/>
      </c>
      <c r="B17" s="69"/>
      <c r="C17" s="70"/>
      <c r="D17" s="71"/>
      <c r="E17" s="71"/>
      <c r="F17" s="213"/>
      <c r="G17" s="214"/>
      <c r="H17" s="72"/>
      <c r="I17" s="73"/>
      <c r="J17" s="73"/>
      <c r="K17" s="73"/>
      <c r="L17" s="74"/>
      <c r="M17" s="111"/>
      <c r="N17" s="112"/>
      <c r="O17" s="6" t="str">
        <f t="shared" si="0"/>
        <v/>
      </c>
      <c r="P17" s="7" t="str">
        <f t="shared" si="1"/>
        <v/>
      </c>
      <c r="Q17" s="7" t="str">
        <f t="shared" si="2"/>
        <v/>
      </c>
      <c r="R17" s="8"/>
      <c r="S17" s="8"/>
      <c r="T17" s="8"/>
      <c r="U17" s="9" t="str">
        <f t="shared" si="7"/>
        <v/>
      </c>
      <c r="V17" s="10"/>
      <c r="W17" s="11"/>
      <c r="X17" s="12"/>
      <c r="Y17" s="102" t="str">
        <f t="shared" si="8"/>
        <v/>
      </c>
      <c r="Z17" s="103" t="str">
        <f t="shared" si="9"/>
        <v/>
      </c>
      <c r="AA17" s="104" t="str">
        <f t="shared" si="10"/>
        <v/>
      </c>
      <c r="AB17" s="2"/>
      <c r="AD17" s="83"/>
      <c r="AE17" s="19">
        <f t="shared" si="11"/>
        <v>0</v>
      </c>
      <c r="AF17" s="4"/>
      <c r="AG17" s="20" t="str">
        <f t="shared" si="12"/>
        <v/>
      </c>
      <c r="AH17" s="20" t="str">
        <f t="shared" si="13"/>
        <v/>
      </c>
      <c r="AI17" s="20" t="str">
        <f t="shared" si="14"/>
        <v/>
      </c>
      <c r="AJ17" s="84">
        <f t="shared" si="16"/>
        <v>0</v>
      </c>
      <c r="AK17" s="1" t="str">
        <f t="shared" si="3"/>
        <v/>
      </c>
      <c r="AL17" s="1" t="str">
        <f t="shared" si="4"/>
        <v/>
      </c>
      <c r="AM17" s="1" t="str">
        <f t="shared" si="5"/>
        <v/>
      </c>
      <c r="AN17" s="1" t="str">
        <f t="shared" si="6"/>
        <v/>
      </c>
    </row>
    <row r="18" spans="1:40" x14ac:dyDescent="0.15">
      <c r="A18" s="5" t="str">
        <f t="shared" si="15"/>
        <v/>
      </c>
      <c r="B18" s="69"/>
      <c r="C18" s="70"/>
      <c r="D18" s="71"/>
      <c r="E18" s="71"/>
      <c r="F18" s="213"/>
      <c r="G18" s="214"/>
      <c r="H18" s="72"/>
      <c r="I18" s="73"/>
      <c r="J18" s="73"/>
      <c r="K18" s="73"/>
      <c r="L18" s="74"/>
      <c r="M18" s="111"/>
      <c r="N18" s="112"/>
      <c r="O18" s="6" t="str">
        <f t="shared" si="0"/>
        <v/>
      </c>
      <c r="P18" s="7" t="str">
        <f t="shared" si="1"/>
        <v/>
      </c>
      <c r="Q18" s="7" t="str">
        <f t="shared" si="2"/>
        <v/>
      </c>
      <c r="R18" s="8"/>
      <c r="S18" s="8"/>
      <c r="T18" s="8"/>
      <c r="U18" s="9" t="str">
        <f t="shared" si="7"/>
        <v/>
      </c>
      <c r="V18" s="10"/>
      <c r="W18" s="11"/>
      <c r="X18" s="12"/>
      <c r="Y18" s="102" t="str">
        <f t="shared" si="8"/>
        <v/>
      </c>
      <c r="Z18" s="103" t="str">
        <f t="shared" si="9"/>
        <v/>
      </c>
      <c r="AA18" s="104" t="str">
        <f t="shared" si="10"/>
        <v/>
      </c>
      <c r="AB18" s="2"/>
      <c r="AD18" s="83"/>
      <c r="AE18" s="19">
        <f t="shared" si="11"/>
        <v>0</v>
      </c>
      <c r="AF18" s="4"/>
      <c r="AG18" s="20" t="str">
        <f t="shared" si="12"/>
        <v/>
      </c>
      <c r="AH18" s="20" t="str">
        <f t="shared" si="13"/>
        <v/>
      </c>
      <c r="AI18" s="20" t="str">
        <f t="shared" si="14"/>
        <v/>
      </c>
      <c r="AJ18" s="84">
        <f t="shared" si="16"/>
        <v>0</v>
      </c>
      <c r="AK18" s="1" t="str">
        <f t="shared" si="3"/>
        <v/>
      </c>
      <c r="AL18" s="1" t="str">
        <f t="shared" si="4"/>
        <v/>
      </c>
      <c r="AM18" s="1" t="str">
        <f t="shared" si="5"/>
        <v/>
      </c>
      <c r="AN18" s="1" t="str">
        <f t="shared" si="6"/>
        <v/>
      </c>
    </row>
    <row r="19" spans="1:40" x14ac:dyDescent="0.15">
      <c r="A19" s="5" t="str">
        <f t="shared" si="15"/>
        <v/>
      </c>
      <c r="B19" s="69"/>
      <c r="C19" s="70"/>
      <c r="D19" s="71"/>
      <c r="E19" s="71"/>
      <c r="F19" s="213"/>
      <c r="G19" s="214"/>
      <c r="H19" s="72"/>
      <c r="I19" s="73"/>
      <c r="J19" s="73"/>
      <c r="K19" s="73"/>
      <c r="L19" s="74"/>
      <c r="M19" s="111"/>
      <c r="N19" s="112"/>
      <c r="O19" s="6" t="str">
        <f t="shared" si="0"/>
        <v/>
      </c>
      <c r="P19" s="7" t="str">
        <f t="shared" si="1"/>
        <v/>
      </c>
      <c r="Q19" s="7" t="str">
        <f t="shared" si="2"/>
        <v/>
      </c>
      <c r="R19" s="8"/>
      <c r="S19" s="8"/>
      <c r="T19" s="8"/>
      <c r="U19" s="9" t="str">
        <f t="shared" si="7"/>
        <v/>
      </c>
      <c r="V19" s="10"/>
      <c r="W19" s="11"/>
      <c r="X19" s="12"/>
      <c r="Y19" s="102" t="str">
        <f t="shared" si="8"/>
        <v/>
      </c>
      <c r="Z19" s="103" t="str">
        <f t="shared" si="9"/>
        <v/>
      </c>
      <c r="AA19" s="104" t="str">
        <f t="shared" si="10"/>
        <v/>
      </c>
      <c r="AB19" s="2"/>
      <c r="AD19" s="83"/>
      <c r="AE19" s="19">
        <f t="shared" si="11"/>
        <v>0</v>
      </c>
      <c r="AF19" s="4"/>
      <c r="AG19" s="20" t="str">
        <f t="shared" si="12"/>
        <v/>
      </c>
      <c r="AH19" s="20" t="str">
        <f t="shared" si="13"/>
        <v/>
      </c>
      <c r="AI19" s="20" t="str">
        <f t="shared" si="14"/>
        <v/>
      </c>
      <c r="AJ19" s="84">
        <f t="shared" si="16"/>
        <v>0</v>
      </c>
      <c r="AK19" s="1" t="str">
        <f t="shared" si="3"/>
        <v/>
      </c>
      <c r="AL19" s="1" t="str">
        <f t="shared" si="4"/>
        <v/>
      </c>
      <c r="AM19" s="1" t="str">
        <f t="shared" si="5"/>
        <v/>
      </c>
      <c r="AN19" s="1" t="str">
        <f t="shared" si="6"/>
        <v/>
      </c>
    </row>
    <row r="20" spans="1:40" x14ac:dyDescent="0.15">
      <c r="A20" s="5" t="str">
        <f t="shared" si="15"/>
        <v/>
      </c>
      <c r="B20" s="69"/>
      <c r="C20" s="70"/>
      <c r="D20" s="71"/>
      <c r="E20" s="71"/>
      <c r="F20" s="213"/>
      <c r="G20" s="214"/>
      <c r="H20" s="72"/>
      <c r="I20" s="73"/>
      <c r="J20" s="73"/>
      <c r="K20" s="73"/>
      <c r="L20" s="74"/>
      <c r="M20" s="111"/>
      <c r="N20" s="112"/>
      <c r="O20" s="6" t="str">
        <f t="shared" si="0"/>
        <v/>
      </c>
      <c r="P20" s="7" t="str">
        <f t="shared" si="1"/>
        <v/>
      </c>
      <c r="Q20" s="7" t="str">
        <f t="shared" si="2"/>
        <v/>
      </c>
      <c r="R20" s="8"/>
      <c r="S20" s="8"/>
      <c r="T20" s="8"/>
      <c r="U20" s="9" t="str">
        <f t="shared" si="7"/>
        <v/>
      </c>
      <c r="V20" s="10"/>
      <c r="W20" s="11"/>
      <c r="X20" s="12"/>
      <c r="Y20" s="102" t="str">
        <f t="shared" si="8"/>
        <v/>
      </c>
      <c r="Z20" s="103" t="str">
        <f t="shared" si="9"/>
        <v/>
      </c>
      <c r="AA20" s="104" t="str">
        <f t="shared" si="10"/>
        <v/>
      </c>
      <c r="AB20" s="2"/>
      <c r="AD20" s="83"/>
      <c r="AE20" s="19">
        <f t="shared" si="11"/>
        <v>0</v>
      </c>
      <c r="AF20" s="4"/>
      <c r="AG20" s="20" t="str">
        <f t="shared" si="12"/>
        <v/>
      </c>
      <c r="AH20" s="20" t="str">
        <f t="shared" si="13"/>
        <v/>
      </c>
      <c r="AI20" s="20" t="str">
        <f t="shared" si="14"/>
        <v/>
      </c>
      <c r="AJ20" s="84">
        <f t="shared" si="16"/>
        <v>0</v>
      </c>
      <c r="AK20" s="1" t="str">
        <f t="shared" si="3"/>
        <v/>
      </c>
      <c r="AL20" s="1" t="str">
        <f t="shared" si="4"/>
        <v/>
      </c>
      <c r="AM20" s="1" t="str">
        <f t="shared" si="5"/>
        <v/>
      </c>
      <c r="AN20" s="1" t="str">
        <f t="shared" si="6"/>
        <v/>
      </c>
    </row>
    <row r="21" spans="1:40" x14ac:dyDescent="0.15">
      <c r="A21" s="5" t="str">
        <f t="shared" si="15"/>
        <v/>
      </c>
      <c r="B21" s="69"/>
      <c r="C21" s="70"/>
      <c r="D21" s="71"/>
      <c r="E21" s="71"/>
      <c r="F21" s="213"/>
      <c r="G21" s="214"/>
      <c r="H21" s="72"/>
      <c r="I21" s="73"/>
      <c r="J21" s="73"/>
      <c r="K21" s="73"/>
      <c r="L21" s="74"/>
      <c r="M21" s="111"/>
      <c r="N21" s="112"/>
      <c r="O21" s="6" t="str">
        <f t="shared" si="0"/>
        <v/>
      </c>
      <c r="P21" s="7" t="str">
        <f t="shared" si="1"/>
        <v/>
      </c>
      <c r="Q21" s="7" t="str">
        <f t="shared" si="2"/>
        <v/>
      </c>
      <c r="R21" s="8"/>
      <c r="S21" s="8"/>
      <c r="T21" s="8"/>
      <c r="U21" s="9" t="str">
        <f t="shared" si="7"/>
        <v/>
      </c>
      <c r="V21" s="10"/>
      <c r="W21" s="11"/>
      <c r="X21" s="12"/>
      <c r="Y21" s="102" t="str">
        <f t="shared" si="8"/>
        <v/>
      </c>
      <c r="Z21" s="103" t="str">
        <f t="shared" si="9"/>
        <v/>
      </c>
      <c r="AA21" s="104" t="str">
        <f t="shared" si="10"/>
        <v/>
      </c>
      <c r="AB21" s="2"/>
      <c r="AD21" s="83"/>
      <c r="AE21" s="19">
        <f t="shared" si="11"/>
        <v>0</v>
      </c>
      <c r="AF21" s="4"/>
      <c r="AG21" s="20" t="str">
        <f t="shared" si="12"/>
        <v/>
      </c>
      <c r="AH21" s="20" t="str">
        <f t="shared" si="13"/>
        <v/>
      </c>
      <c r="AI21" s="20" t="str">
        <f t="shared" si="14"/>
        <v/>
      </c>
      <c r="AJ21" s="84">
        <f t="shared" si="16"/>
        <v>0</v>
      </c>
      <c r="AK21" s="1" t="str">
        <f t="shared" si="3"/>
        <v/>
      </c>
      <c r="AL21" s="1" t="str">
        <f t="shared" si="4"/>
        <v/>
      </c>
      <c r="AM21" s="1" t="str">
        <f t="shared" si="5"/>
        <v/>
      </c>
      <c r="AN21" s="1" t="str">
        <f t="shared" si="6"/>
        <v/>
      </c>
    </row>
    <row r="22" spans="1:40" x14ac:dyDescent="0.15">
      <c r="A22" s="5" t="str">
        <f t="shared" si="15"/>
        <v/>
      </c>
      <c r="B22" s="69"/>
      <c r="C22" s="70"/>
      <c r="D22" s="71"/>
      <c r="E22" s="71"/>
      <c r="F22" s="213"/>
      <c r="G22" s="214"/>
      <c r="H22" s="72"/>
      <c r="I22" s="73"/>
      <c r="J22" s="73"/>
      <c r="K22" s="73"/>
      <c r="L22" s="74"/>
      <c r="M22" s="111"/>
      <c r="N22" s="112"/>
      <c r="O22" s="6" t="str">
        <f t="shared" si="0"/>
        <v/>
      </c>
      <c r="P22" s="7" t="str">
        <f t="shared" si="1"/>
        <v/>
      </c>
      <c r="Q22" s="7" t="str">
        <f t="shared" si="2"/>
        <v/>
      </c>
      <c r="R22" s="8"/>
      <c r="S22" s="8"/>
      <c r="T22" s="8"/>
      <c r="U22" s="9" t="str">
        <f t="shared" si="7"/>
        <v/>
      </c>
      <c r="V22" s="10"/>
      <c r="W22" s="11"/>
      <c r="X22" s="12"/>
      <c r="Y22" s="102" t="str">
        <f t="shared" si="8"/>
        <v/>
      </c>
      <c r="Z22" s="103" t="str">
        <f t="shared" si="9"/>
        <v/>
      </c>
      <c r="AA22" s="104" t="str">
        <f t="shared" si="10"/>
        <v/>
      </c>
      <c r="AB22" s="2"/>
      <c r="AD22" s="83"/>
      <c r="AE22" s="19">
        <f t="shared" si="11"/>
        <v>0</v>
      </c>
      <c r="AF22" s="4"/>
      <c r="AG22" s="20" t="str">
        <f t="shared" si="12"/>
        <v/>
      </c>
      <c r="AH22" s="20" t="str">
        <f t="shared" si="13"/>
        <v/>
      </c>
      <c r="AI22" s="20" t="str">
        <f t="shared" si="14"/>
        <v/>
      </c>
      <c r="AJ22" s="84">
        <f t="shared" si="16"/>
        <v>0</v>
      </c>
      <c r="AK22" s="1" t="str">
        <f t="shared" si="3"/>
        <v/>
      </c>
      <c r="AL22" s="1" t="str">
        <f t="shared" si="4"/>
        <v/>
      </c>
      <c r="AM22" s="1" t="str">
        <f t="shared" si="5"/>
        <v/>
      </c>
      <c r="AN22" s="1" t="str">
        <f t="shared" si="6"/>
        <v/>
      </c>
    </row>
    <row r="23" spans="1:40" x14ac:dyDescent="0.15">
      <c r="A23" s="5" t="str">
        <f t="shared" si="15"/>
        <v/>
      </c>
      <c r="B23" s="69"/>
      <c r="C23" s="70"/>
      <c r="D23" s="71"/>
      <c r="E23" s="71"/>
      <c r="F23" s="213"/>
      <c r="G23" s="214"/>
      <c r="H23" s="72"/>
      <c r="I23" s="73"/>
      <c r="J23" s="73"/>
      <c r="K23" s="73"/>
      <c r="L23" s="74"/>
      <c r="M23" s="111"/>
      <c r="N23" s="112"/>
      <c r="O23" s="6" t="str">
        <f t="shared" si="0"/>
        <v/>
      </c>
      <c r="P23" s="7" t="str">
        <f t="shared" si="1"/>
        <v/>
      </c>
      <c r="Q23" s="7" t="str">
        <f t="shared" si="2"/>
        <v/>
      </c>
      <c r="R23" s="8"/>
      <c r="S23" s="8"/>
      <c r="T23" s="8"/>
      <c r="U23" s="9" t="str">
        <f t="shared" si="7"/>
        <v/>
      </c>
      <c r="V23" s="10"/>
      <c r="W23" s="11"/>
      <c r="X23" s="12"/>
      <c r="Y23" s="102" t="str">
        <f t="shared" si="8"/>
        <v/>
      </c>
      <c r="Z23" s="103" t="str">
        <f t="shared" si="9"/>
        <v/>
      </c>
      <c r="AA23" s="104" t="str">
        <f t="shared" si="10"/>
        <v/>
      </c>
      <c r="AB23" s="2"/>
      <c r="AD23" s="83"/>
      <c r="AE23" s="19">
        <f t="shared" si="11"/>
        <v>0</v>
      </c>
      <c r="AF23" s="4"/>
      <c r="AG23" s="20" t="str">
        <f t="shared" si="12"/>
        <v/>
      </c>
      <c r="AH23" s="20" t="str">
        <f t="shared" si="13"/>
        <v/>
      </c>
      <c r="AI23" s="20" t="str">
        <f t="shared" si="14"/>
        <v/>
      </c>
      <c r="AJ23" s="84">
        <f t="shared" si="16"/>
        <v>0</v>
      </c>
      <c r="AK23" s="1" t="str">
        <f t="shared" si="3"/>
        <v/>
      </c>
      <c r="AL23" s="1" t="str">
        <f t="shared" si="4"/>
        <v/>
      </c>
      <c r="AM23" s="1" t="str">
        <f t="shared" si="5"/>
        <v/>
      </c>
      <c r="AN23" s="1" t="str">
        <f t="shared" si="6"/>
        <v/>
      </c>
    </row>
    <row r="24" spans="1:40" x14ac:dyDescent="0.15">
      <c r="A24" s="5" t="str">
        <f t="shared" si="15"/>
        <v/>
      </c>
      <c r="B24" s="69"/>
      <c r="C24" s="70"/>
      <c r="D24" s="71"/>
      <c r="E24" s="71"/>
      <c r="F24" s="213"/>
      <c r="G24" s="214"/>
      <c r="H24" s="72"/>
      <c r="I24" s="73"/>
      <c r="J24" s="73"/>
      <c r="K24" s="73"/>
      <c r="L24" s="74"/>
      <c r="M24" s="111"/>
      <c r="N24" s="112"/>
      <c r="O24" s="6" t="str">
        <f t="shared" si="0"/>
        <v/>
      </c>
      <c r="P24" s="7" t="str">
        <f t="shared" si="1"/>
        <v/>
      </c>
      <c r="Q24" s="7" t="str">
        <f t="shared" si="2"/>
        <v/>
      </c>
      <c r="R24" s="8"/>
      <c r="S24" s="8"/>
      <c r="T24" s="8"/>
      <c r="U24" s="9" t="str">
        <f t="shared" si="7"/>
        <v/>
      </c>
      <c r="V24" s="10"/>
      <c r="W24" s="11"/>
      <c r="X24" s="12"/>
      <c r="Y24" s="102" t="str">
        <f t="shared" si="8"/>
        <v/>
      </c>
      <c r="Z24" s="103" t="str">
        <f t="shared" si="9"/>
        <v/>
      </c>
      <c r="AA24" s="104" t="str">
        <f t="shared" si="10"/>
        <v/>
      </c>
      <c r="AB24" s="2"/>
      <c r="AD24" s="83"/>
      <c r="AE24" s="19">
        <f t="shared" si="11"/>
        <v>0</v>
      </c>
      <c r="AF24" s="4"/>
      <c r="AG24" s="20" t="str">
        <f t="shared" si="12"/>
        <v/>
      </c>
      <c r="AH24" s="20" t="str">
        <f t="shared" si="13"/>
        <v/>
      </c>
      <c r="AI24" s="20" t="str">
        <f t="shared" si="14"/>
        <v/>
      </c>
      <c r="AJ24" s="84">
        <f t="shared" si="16"/>
        <v>0</v>
      </c>
      <c r="AK24" s="1" t="str">
        <f t="shared" si="3"/>
        <v/>
      </c>
      <c r="AL24" s="1" t="str">
        <f t="shared" si="4"/>
        <v/>
      </c>
      <c r="AM24" s="1" t="str">
        <f t="shared" si="5"/>
        <v/>
      </c>
      <c r="AN24" s="1" t="str">
        <f t="shared" si="6"/>
        <v/>
      </c>
    </row>
    <row r="25" spans="1:40" x14ac:dyDescent="0.15">
      <c r="A25" s="5" t="str">
        <f t="shared" si="15"/>
        <v/>
      </c>
      <c r="B25" s="69"/>
      <c r="C25" s="70"/>
      <c r="D25" s="71"/>
      <c r="E25" s="71"/>
      <c r="F25" s="213"/>
      <c r="G25" s="214"/>
      <c r="H25" s="72"/>
      <c r="I25" s="73"/>
      <c r="J25" s="73"/>
      <c r="K25" s="73"/>
      <c r="L25" s="74"/>
      <c r="M25" s="111"/>
      <c r="N25" s="112"/>
      <c r="O25" s="6" t="str">
        <f t="shared" si="0"/>
        <v/>
      </c>
      <c r="P25" s="7" t="str">
        <f t="shared" si="1"/>
        <v/>
      </c>
      <c r="Q25" s="7" t="str">
        <f t="shared" si="2"/>
        <v/>
      </c>
      <c r="R25" s="8"/>
      <c r="S25" s="8"/>
      <c r="T25" s="8"/>
      <c r="U25" s="9" t="str">
        <f t="shared" si="7"/>
        <v/>
      </c>
      <c r="V25" s="10"/>
      <c r="W25" s="11"/>
      <c r="X25" s="12"/>
      <c r="Y25" s="102" t="str">
        <f t="shared" si="8"/>
        <v/>
      </c>
      <c r="Z25" s="103" t="str">
        <f t="shared" si="9"/>
        <v/>
      </c>
      <c r="AA25" s="104" t="str">
        <f t="shared" si="10"/>
        <v/>
      </c>
      <c r="AB25" s="2"/>
      <c r="AD25" s="83"/>
      <c r="AE25" s="19">
        <f t="shared" si="11"/>
        <v>0</v>
      </c>
      <c r="AF25" s="4"/>
      <c r="AG25" s="20" t="str">
        <f t="shared" si="12"/>
        <v/>
      </c>
      <c r="AH25" s="20" t="str">
        <f t="shared" si="13"/>
        <v/>
      </c>
      <c r="AI25" s="20" t="str">
        <f t="shared" si="14"/>
        <v/>
      </c>
      <c r="AJ25" s="84">
        <f t="shared" si="16"/>
        <v>0</v>
      </c>
      <c r="AK25" s="1" t="str">
        <f t="shared" si="3"/>
        <v/>
      </c>
      <c r="AL25" s="1" t="str">
        <f t="shared" si="4"/>
        <v/>
      </c>
      <c r="AM25" s="1" t="str">
        <f t="shared" si="5"/>
        <v/>
      </c>
      <c r="AN25" s="1" t="str">
        <f t="shared" si="6"/>
        <v/>
      </c>
    </row>
    <row r="26" spans="1:40" x14ac:dyDescent="0.15">
      <c r="A26" s="5" t="str">
        <f t="shared" si="15"/>
        <v/>
      </c>
      <c r="B26" s="69"/>
      <c r="C26" s="70"/>
      <c r="D26" s="71"/>
      <c r="E26" s="71"/>
      <c r="F26" s="213"/>
      <c r="G26" s="214"/>
      <c r="H26" s="72"/>
      <c r="I26" s="73"/>
      <c r="J26" s="73"/>
      <c r="K26" s="73"/>
      <c r="L26" s="74"/>
      <c r="M26" s="111"/>
      <c r="N26" s="112"/>
      <c r="O26" s="6" t="str">
        <f t="shared" si="0"/>
        <v/>
      </c>
      <c r="P26" s="7" t="str">
        <f t="shared" si="1"/>
        <v/>
      </c>
      <c r="Q26" s="7" t="str">
        <f t="shared" si="2"/>
        <v/>
      </c>
      <c r="R26" s="8"/>
      <c r="S26" s="8"/>
      <c r="T26" s="8"/>
      <c r="U26" s="9" t="str">
        <f t="shared" si="7"/>
        <v/>
      </c>
      <c r="V26" s="10"/>
      <c r="W26" s="11"/>
      <c r="X26" s="12"/>
      <c r="Y26" s="102" t="str">
        <f t="shared" si="8"/>
        <v/>
      </c>
      <c r="Z26" s="103" t="str">
        <f t="shared" si="9"/>
        <v/>
      </c>
      <c r="AA26" s="104" t="str">
        <f t="shared" si="10"/>
        <v/>
      </c>
      <c r="AB26" s="2"/>
      <c r="AD26" s="83"/>
      <c r="AE26" s="19">
        <f t="shared" si="11"/>
        <v>0</v>
      </c>
      <c r="AF26" s="4"/>
      <c r="AG26" s="20" t="str">
        <f t="shared" si="12"/>
        <v/>
      </c>
      <c r="AH26" s="20" t="str">
        <f t="shared" si="13"/>
        <v/>
      </c>
      <c r="AI26" s="20" t="str">
        <f t="shared" si="14"/>
        <v/>
      </c>
      <c r="AJ26" s="84">
        <f t="shared" si="16"/>
        <v>0</v>
      </c>
      <c r="AK26" s="1" t="str">
        <f t="shared" si="3"/>
        <v/>
      </c>
      <c r="AL26" s="1" t="str">
        <f t="shared" si="4"/>
        <v/>
      </c>
      <c r="AM26" s="1" t="str">
        <f t="shared" si="5"/>
        <v/>
      </c>
      <c r="AN26" s="1" t="str">
        <f t="shared" si="6"/>
        <v/>
      </c>
    </row>
    <row r="27" spans="1:40" x14ac:dyDescent="0.15">
      <c r="A27" s="5" t="str">
        <f t="shared" si="15"/>
        <v/>
      </c>
      <c r="B27" s="69"/>
      <c r="C27" s="70"/>
      <c r="D27" s="71"/>
      <c r="E27" s="71"/>
      <c r="F27" s="213"/>
      <c r="G27" s="214"/>
      <c r="H27" s="72"/>
      <c r="I27" s="73"/>
      <c r="J27" s="73"/>
      <c r="K27" s="73"/>
      <c r="L27" s="74"/>
      <c r="M27" s="111"/>
      <c r="N27" s="112"/>
      <c r="O27" s="6" t="str">
        <f t="shared" si="0"/>
        <v/>
      </c>
      <c r="P27" s="7" t="str">
        <f t="shared" si="1"/>
        <v/>
      </c>
      <c r="Q27" s="7" t="str">
        <f t="shared" si="2"/>
        <v/>
      </c>
      <c r="R27" s="8"/>
      <c r="S27" s="8"/>
      <c r="T27" s="8"/>
      <c r="U27" s="9" t="str">
        <f t="shared" si="7"/>
        <v/>
      </c>
      <c r="V27" s="10"/>
      <c r="W27" s="11"/>
      <c r="X27" s="12"/>
      <c r="Y27" s="102" t="str">
        <f t="shared" si="8"/>
        <v/>
      </c>
      <c r="Z27" s="103" t="str">
        <f t="shared" si="9"/>
        <v/>
      </c>
      <c r="AA27" s="104" t="str">
        <f t="shared" si="10"/>
        <v/>
      </c>
      <c r="AB27" s="2"/>
      <c r="AD27" s="83"/>
      <c r="AE27" s="19">
        <f t="shared" si="11"/>
        <v>0</v>
      </c>
      <c r="AF27" s="4"/>
      <c r="AG27" s="20" t="str">
        <f t="shared" si="12"/>
        <v/>
      </c>
      <c r="AH27" s="20" t="str">
        <f t="shared" si="13"/>
        <v/>
      </c>
      <c r="AI27" s="20" t="str">
        <f t="shared" si="14"/>
        <v/>
      </c>
      <c r="AJ27" s="84">
        <f t="shared" si="16"/>
        <v>0</v>
      </c>
      <c r="AK27" s="1" t="str">
        <f t="shared" si="3"/>
        <v/>
      </c>
      <c r="AL27" s="1" t="str">
        <f t="shared" si="4"/>
        <v/>
      </c>
      <c r="AM27" s="1" t="str">
        <f t="shared" si="5"/>
        <v/>
      </c>
      <c r="AN27" s="1" t="str">
        <f t="shared" si="6"/>
        <v/>
      </c>
    </row>
    <row r="28" spans="1:40" x14ac:dyDescent="0.15">
      <c r="A28" s="5" t="str">
        <f t="shared" si="15"/>
        <v/>
      </c>
      <c r="B28" s="69"/>
      <c r="C28" s="70"/>
      <c r="D28" s="71"/>
      <c r="E28" s="71"/>
      <c r="F28" s="213"/>
      <c r="G28" s="214"/>
      <c r="H28" s="72"/>
      <c r="I28" s="73"/>
      <c r="J28" s="73"/>
      <c r="K28" s="73"/>
      <c r="L28" s="74"/>
      <c r="M28" s="111"/>
      <c r="N28" s="112"/>
      <c r="O28" s="6" t="str">
        <f t="shared" si="0"/>
        <v/>
      </c>
      <c r="P28" s="7" t="str">
        <f t="shared" si="1"/>
        <v/>
      </c>
      <c r="Q28" s="7" t="str">
        <f t="shared" si="2"/>
        <v/>
      </c>
      <c r="R28" s="8"/>
      <c r="S28" s="8"/>
      <c r="T28" s="8"/>
      <c r="U28" s="9" t="str">
        <f t="shared" si="7"/>
        <v/>
      </c>
      <c r="V28" s="10"/>
      <c r="W28" s="11"/>
      <c r="X28" s="12"/>
      <c r="Y28" s="102" t="str">
        <f t="shared" si="8"/>
        <v/>
      </c>
      <c r="Z28" s="103" t="str">
        <f t="shared" si="9"/>
        <v/>
      </c>
      <c r="AA28" s="104" t="str">
        <f t="shared" si="10"/>
        <v/>
      </c>
      <c r="AB28" s="2"/>
      <c r="AD28" s="83"/>
      <c r="AE28" s="19">
        <f t="shared" si="11"/>
        <v>0</v>
      </c>
      <c r="AF28" s="4"/>
      <c r="AG28" s="20" t="str">
        <f t="shared" si="12"/>
        <v/>
      </c>
      <c r="AH28" s="20" t="str">
        <f t="shared" si="13"/>
        <v/>
      </c>
      <c r="AI28" s="20" t="str">
        <f t="shared" si="14"/>
        <v/>
      </c>
      <c r="AJ28" s="84">
        <f t="shared" si="16"/>
        <v>0</v>
      </c>
      <c r="AK28" s="1" t="str">
        <f t="shared" si="3"/>
        <v/>
      </c>
      <c r="AL28" s="1" t="str">
        <f t="shared" si="4"/>
        <v/>
      </c>
      <c r="AM28" s="1" t="str">
        <f t="shared" si="5"/>
        <v/>
      </c>
      <c r="AN28" s="1" t="str">
        <f t="shared" si="6"/>
        <v/>
      </c>
    </row>
    <row r="29" spans="1:40" x14ac:dyDescent="0.15">
      <c r="A29" s="5" t="str">
        <f t="shared" si="15"/>
        <v/>
      </c>
      <c r="B29" s="69"/>
      <c r="C29" s="70"/>
      <c r="D29" s="71"/>
      <c r="E29" s="71"/>
      <c r="F29" s="213"/>
      <c r="G29" s="214"/>
      <c r="H29" s="72"/>
      <c r="I29" s="73"/>
      <c r="J29" s="73"/>
      <c r="K29" s="73"/>
      <c r="L29" s="74"/>
      <c r="M29" s="111"/>
      <c r="N29" s="112"/>
      <c r="O29" s="6" t="str">
        <f t="shared" si="0"/>
        <v/>
      </c>
      <c r="P29" s="7" t="str">
        <f t="shared" si="1"/>
        <v/>
      </c>
      <c r="Q29" s="7" t="str">
        <f t="shared" si="2"/>
        <v/>
      </c>
      <c r="R29" s="8"/>
      <c r="S29" s="8"/>
      <c r="T29" s="8"/>
      <c r="U29" s="9" t="str">
        <f t="shared" si="7"/>
        <v/>
      </c>
      <c r="V29" s="10"/>
      <c r="W29" s="11"/>
      <c r="X29" s="12"/>
      <c r="Y29" s="102" t="str">
        <f t="shared" si="8"/>
        <v/>
      </c>
      <c r="Z29" s="103" t="str">
        <f t="shared" si="9"/>
        <v/>
      </c>
      <c r="AA29" s="104" t="str">
        <f t="shared" si="10"/>
        <v/>
      </c>
      <c r="AB29" s="2"/>
      <c r="AD29" s="83"/>
      <c r="AE29" s="19">
        <f t="shared" si="11"/>
        <v>0</v>
      </c>
      <c r="AF29" s="4"/>
      <c r="AG29" s="20" t="str">
        <f t="shared" si="12"/>
        <v/>
      </c>
      <c r="AH29" s="20" t="str">
        <f t="shared" si="13"/>
        <v/>
      </c>
      <c r="AI29" s="20" t="str">
        <f t="shared" si="14"/>
        <v/>
      </c>
      <c r="AJ29" s="84">
        <f t="shared" si="16"/>
        <v>0</v>
      </c>
      <c r="AK29" s="1" t="str">
        <f t="shared" si="3"/>
        <v/>
      </c>
      <c r="AL29" s="1" t="str">
        <f t="shared" si="4"/>
        <v/>
      </c>
      <c r="AM29" s="1" t="str">
        <f t="shared" si="5"/>
        <v/>
      </c>
      <c r="AN29" s="1" t="str">
        <f t="shared" si="6"/>
        <v/>
      </c>
    </row>
    <row r="30" spans="1:40" x14ac:dyDescent="0.15">
      <c r="A30" s="5" t="str">
        <f t="shared" si="15"/>
        <v/>
      </c>
      <c r="B30" s="69"/>
      <c r="C30" s="70"/>
      <c r="D30" s="71"/>
      <c r="E30" s="71"/>
      <c r="F30" s="213"/>
      <c r="G30" s="214"/>
      <c r="H30" s="72"/>
      <c r="I30" s="73"/>
      <c r="J30" s="73"/>
      <c r="K30" s="73"/>
      <c r="L30" s="74"/>
      <c r="M30" s="111"/>
      <c r="N30" s="112"/>
      <c r="O30" s="6" t="str">
        <f t="shared" si="0"/>
        <v/>
      </c>
      <c r="P30" s="7" t="str">
        <f t="shared" si="1"/>
        <v/>
      </c>
      <c r="Q30" s="7" t="str">
        <f t="shared" si="2"/>
        <v/>
      </c>
      <c r="R30" s="8"/>
      <c r="S30" s="8"/>
      <c r="T30" s="8"/>
      <c r="U30" s="9" t="str">
        <f t="shared" si="7"/>
        <v/>
      </c>
      <c r="V30" s="10"/>
      <c r="W30" s="11"/>
      <c r="X30" s="12"/>
      <c r="Y30" s="102" t="str">
        <f t="shared" si="8"/>
        <v/>
      </c>
      <c r="Z30" s="103" t="str">
        <f t="shared" si="9"/>
        <v/>
      </c>
      <c r="AA30" s="104" t="str">
        <f t="shared" si="10"/>
        <v/>
      </c>
      <c r="AB30" s="2"/>
      <c r="AD30" s="83"/>
      <c r="AE30" s="19">
        <f t="shared" si="11"/>
        <v>0</v>
      </c>
      <c r="AF30" s="4"/>
      <c r="AG30" s="20" t="str">
        <f t="shared" si="12"/>
        <v/>
      </c>
      <c r="AH30" s="20" t="str">
        <f t="shared" si="13"/>
        <v/>
      </c>
      <c r="AI30" s="20" t="str">
        <f t="shared" si="14"/>
        <v/>
      </c>
      <c r="AJ30" s="84">
        <f t="shared" si="16"/>
        <v>0</v>
      </c>
      <c r="AK30" s="1" t="str">
        <f t="shared" si="3"/>
        <v/>
      </c>
      <c r="AL30" s="1" t="str">
        <f t="shared" si="4"/>
        <v/>
      </c>
      <c r="AM30" s="1" t="str">
        <f t="shared" si="5"/>
        <v/>
      </c>
      <c r="AN30" s="1" t="str">
        <f t="shared" si="6"/>
        <v/>
      </c>
    </row>
    <row r="31" spans="1:40" x14ac:dyDescent="0.15">
      <c r="A31" s="5" t="str">
        <f t="shared" si="15"/>
        <v/>
      </c>
      <c r="B31" s="69"/>
      <c r="C31" s="70"/>
      <c r="D31" s="71"/>
      <c r="E31" s="71"/>
      <c r="F31" s="213"/>
      <c r="G31" s="214"/>
      <c r="H31" s="72"/>
      <c r="I31" s="73"/>
      <c r="J31" s="73"/>
      <c r="K31" s="73"/>
      <c r="L31" s="74"/>
      <c r="M31" s="111"/>
      <c r="N31" s="112"/>
      <c r="O31" s="6" t="str">
        <f t="shared" si="0"/>
        <v/>
      </c>
      <c r="P31" s="7" t="str">
        <f t="shared" si="1"/>
        <v/>
      </c>
      <c r="Q31" s="7" t="str">
        <f t="shared" si="2"/>
        <v/>
      </c>
      <c r="R31" s="8"/>
      <c r="S31" s="8"/>
      <c r="T31" s="8"/>
      <c r="U31" s="9" t="str">
        <f t="shared" si="7"/>
        <v/>
      </c>
      <c r="V31" s="10"/>
      <c r="W31" s="11"/>
      <c r="X31" s="12"/>
      <c r="Y31" s="102" t="str">
        <f t="shared" si="8"/>
        <v/>
      </c>
      <c r="Z31" s="103" t="str">
        <f t="shared" si="9"/>
        <v/>
      </c>
      <c r="AA31" s="104" t="str">
        <f t="shared" si="10"/>
        <v/>
      </c>
      <c r="AB31" s="2"/>
      <c r="AD31" s="83"/>
      <c r="AE31" s="19">
        <f t="shared" si="11"/>
        <v>0</v>
      </c>
      <c r="AF31" s="4"/>
      <c r="AG31" s="20" t="str">
        <f t="shared" si="12"/>
        <v/>
      </c>
      <c r="AH31" s="20" t="str">
        <f t="shared" si="13"/>
        <v/>
      </c>
      <c r="AI31" s="20" t="str">
        <f t="shared" si="14"/>
        <v/>
      </c>
      <c r="AJ31" s="84">
        <f t="shared" si="16"/>
        <v>0</v>
      </c>
      <c r="AK31" s="1" t="str">
        <f t="shared" si="3"/>
        <v/>
      </c>
      <c r="AL31" s="1" t="str">
        <f t="shared" si="4"/>
        <v/>
      </c>
      <c r="AM31" s="1" t="str">
        <f t="shared" si="5"/>
        <v/>
      </c>
      <c r="AN31" s="1" t="str">
        <f t="shared" si="6"/>
        <v/>
      </c>
    </row>
    <row r="32" spans="1:40" x14ac:dyDescent="0.15">
      <c r="A32" s="5" t="str">
        <f t="shared" si="15"/>
        <v/>
      </c>
      <c r="B32" s="69"/>
      <c r="C32" s="70"/>
      <c r="D32" s="71"/>
      <c r="E32" s="71"/>
      <c r="F32" s="213"/>
      <c r="G32" s="214"/>
      <c r="H32" s="72"/>
      <c r="I32" s="73"/>
      <c r="J32" s="73"/>
      <c r="K32" s="73"/>
      <c r="L32" s="74"/>
      <c r="M32" s="111"/>
      <c r="N32" s="112"/>
      <c r="O32" s="6" t="str">
        <f t="shared" si="0"/>
        <v/>
      </c>
      <c r="P32" s="7" t="str">
        <f t="shared" si="1"/>
        <v/>
      </c>
      <c r="Q32" s="7" t="str">
        <f t="shared" si="2"/>
        <v/>
      </c>
      <c r="R32" s="8"/>
      <c r="S32" s="8"/>
      <c r="T32" s="8"/>
      <c r="U32" s="9" t="str">
        <f t="shared" si="7"/>
        <v/>
      </c>
      <c r="V32" s="10"/>
      <c r="W32" s="11"/>
      <c r="X32" s="12"/>
      <c r="Y32" s="102" t="str">
        <f t="shared" si="8"/>
        <v/>
      </c>
      <c r="Z32" s="103" t="str">
        <f t="shared" si="9"/>
        <v/>
      </c>
      <c r="AA32" s="104" t="str">
        <f t="shared" si="10"/>
        <v/>
      </c>
      <c r="AB32" s="2"/>
      <c r="AD32" s="83"/>
      <c r="AE32" s="19">
        <f t="shared" si="11"/>
        <v>0</v>
      </c>
      <c r="AF32" s="4"/>
      <c r="AG32" s="20" t="str">
        <f t="shared" si="12"/>
        <v/>
      </c>
      <c r="AH32" s="20" t="str">
        <f t="shared" si="13"/>
        <v/>
      </c>
      <c r="AI32" s="20" t="str">
        <f t="shared" si="14"/>
        <v/>
      </c>
      <c r="AJ32" s="84">
        <f t="shared" si="16"/>
        <v>0</v>
      </c>
      <c r="AK32" s="1" t="str">
        <f t="shared" si="3"/>
        <v/>
      </c>
      <c r="AL32" s="1" t="str">
        <f t="shared" si="4"/>
        <v/>
      </c>
      <c r="AM32" s="1" t="str">
        <f t="shared" si="5"/>
        <v/>
      </c>
      <c r="AN32" s="1" t="str">
        <f t="shared" si="6"/>
        <v/>
      </c>
    </row>
    <row r="33" spans="1:40" x14ac:dyDescent="0.15">
      <c r="A33" s="5" t="str">
        <f t="shared" si="15"/>
        <v/>
      </c>
      <c r="B33" s="69"/>
      <c r="C33" s="70"/>
      <c r="D33" s="71"/>
      <c r="E33" s="71"/>
      <c r="F33" s="213"/>
      <c r="G33" s="214"/>
      <c r="H33" s="72"/>
      <c r="I33" s="73"/>
      <c r="J33" s="73"/>
      <c r="K33" s="73"/>
      <c r="L33" s="74"/>
      <c r="M33" s="111"/>
      <c r="N33" s="112"/>
      <c r="O33" s="6" t="str">
        <f t="shared" si="0"/>
        <v/>
      </c>
      <c r="P33" s="7" t="str">
        <f t="shared" si="1"/>
        <v/>
      </c>
      <c r="Q33" s="7" t="str">
        <f t="shared" si="2"/>
        <v/>
      </c>
      <c r="R33" s="8"/>
      <c r="S33" s="8"/>
      <c r="T33" s="8"/>
      <c r="U33" s="9" t="str">
        <f t="shared" si="7"/>
        <v/>
      </c>
      <c r="V33" s="10"/>
      <c r="W33" s="11"/>
      <c r="X33" s="12"/>
      <c r="Y33" s="102" t="str">
        <f t="shared" si="8"/>
        <v/>
      </c>
      <c r="Z33" s="103" t="str">
        <f t="shared" si="9"/>
        <v/>
      </c>
      <c r="AA33" s="104" t="str">
        <f t="shared" si="10"/>
        <v/>
      </c>
      <c r="AB33" s="2"/>
      <c r="AD33" s="83"/>
      <c r="AE33" s="19">
        <f t="shared" si="11"/>
        <v>0</v>
      </c>
      <c r="AF33" s="4"/>
      <c r="AG33" s="20" t="str">
        <f t="shared" si="12"/>
        <v/>
      </c>
      <c r="AH33" s="20" t="str">
        <f t="shared" si="13"/>
        <v/>
      </c>
      <c r="AI33" s="20" t="str">
        <f t="shared" si="14"/>
        <v/>
      </c>
      <c r="AJ33" s="84">
        <f t="shared" si="16"/>
        <v>0</v>
      </c>
      <c r="AK33" s="1" t="str">
        <f t="shared" si="3"/>
        <v/>
      </c>
      <c r="AL33" s="1" t="str">
        <f t="shared" si="4"/>
        <v/>
      </c>
      <c r="AM33" s="1" t="str">
        <f t="shared" si="5"/>
        <v/>
      </c>
      <c r="AN33" s="1" t="str">
        <f t="shared" si="6"/>
        <v/>
      </c>
    </row>
    <row r="34" spans="1:40" x14ac:dyDescent="0.15">
      <c r="A34" s="5" t="str">
        <f t="shared" si="15"/>
        <v/>
      </c>
      <c r="B34" s="69"/>
      <c r="C34" s="70"/>
      <c r="D34" s="71"/>
      <c r="E34" s="71"/>
      <c r="F34" s="213"/>
      <c r="G34" s="214"/>
      <c r="H34" s="72"/>
      <c r="I34" s="73"/>
      <c r="J34" s="73"/>
      <c r="K34" s="73"/>
      <c r="L34" s="74"/>
      <c r="M34" s="111"/>
      <c r="N34" s="112"/>
      <c r="O34" s="6" t="str">
        <f t="shared" si="0"/>
        <v/>
      </c>
      <c r="P34" s="7" t="str">
        <f t="shared" si="1"/>
        <v/>
      </c>
      <c r="Q34" s="7" t="str">
        <f t="shared" si="2"/>
        <v/>
      </c>
      <c r="R34" s="8"/>
      <c r="S34" s="8"/>
      <c r="T34" s="8"/>
      <c r="U34" s="9" t="str">
        <f t="shared" si="7"/>
        <v/>
      </c>
      <c r="V34" s="10"/>
      <c r="W34" s="11"/>
      <c r="X34" s="12"/>
      <c r="Y34" s="102" t="str">
        <f t="shared" si="8"/>
        <v/>
      </c>
      <c r="Z34" s="103" t="str">
        <f t="shared" si="9"/>
        <v/>
      </c>
      <c r="AA34" s="104" t="str">
        <f t="shared" si="10"/>
        <v/>
      </c>
      <c r="AB34" s="2"/>
      <c r="AD34" s="83"/>
      <c r="AE34" s="19">
        <f t="shared" si="11"/>
        <v>0</v>
      </c>
      <c r="AF34" s="4"/>
      <c r="AG34" s="20" t="str">
        <f t="shared" si="12"/>
        <v/>
      </c>
      <c r="AH34" s="20" t="str">
        <f t="shared" si="13"/>
        <v/>
      </c>
      <c r="AI34" s="20" t="str">
        <f t="shared" si="14"/>
        <v/>
      </c>
      <c r="AJ34" s="84">
        <f t="shared" si="16"/>
        <v>0</v>
      </c>
      <c r="AK34" s="1" t="str">
        <f t="shared" si="3"/>
        <v/>
      </c>
      <c r="AL34" s="1" t="str">
        <f t="shared" si="4"/>
        <v/>
      </c>
      <c r="AM34" s="1" t="str">
        <f t="shared" si="5"/>
        <v/>
      </c>
      <c r="AN34" s="1" t="str">
        <f t="shared" si="6"/>
        <v/>
      </c>
    </row>
    <row r="35" spans="1:40" x14ac:dyDescent="0.15">
      <c r="A35" s="5" t="str">
        <f t="shared" si="15"/>
        <v/>
      </c>
      <c r="B35" s="69"/>
      <c r="C35" s="70"/>
      <c r="D35" s="71"/>
      <c r="E35" s="71"/>
      <c r="F35" s="213"/>
      <c r="G35" s="214"/>
      <c r="H35" s="72"/>
      <c r="I35" s="73"/>
      <c r="J35" s="73"/>
      <c r="K35" s="73"/>
      <c r="L35" s="74"/>
      <c r="M35" s="111"/>
      <c r="N35" s="112"/>
      <c r="O35" s="6" t="str">
        <f t="shared" si="0"/>
        <v/>
      </c>
      <c r="P35" s="7" t="str">
        <f t="shared" si="1"/>
        <v/>
      </c>
      <c r="Q35" s="7" t="str">
        <f t="shared" si="2"/>
        <v/>
      </c>
      <c r="R35" s="8"/>
      <c r="S35" s="8"/>
      <c r="T35" s="8"/>
      <c r="U35" s="9" t="str">
        <f t="shared" si="7"/>
        <v/>
      </c>
      <c r="V35" s="10"/>
      <c r="W35" s="11"/>
      <c r="X35" s="12"/>
      <c r="Y35" s="102" t="str">
        <f t="shared" si="8"/>
        <v/>
      </c>
      <c r="Z35" s="103" t="str">
        <f t="shared" si="9"/>
        <v/>
      </c>
      <c r="AA35" s="104" t="str">
        <f t="shared" si="10"/>
        <v/>
      </c>
      <c r="AB35" s="2"/>
      <c r="AD35" s="83"/>
      <c r="AE35" s="19">
        <f t="shared" si="11"/>
        <v>0</v>
      </c>
      <c r="AF35" s="4"/>
      <c r="AG35" s="20" t="str">
        <f t="shared" si="12"/>
        <v/>
      </c>
      <c r="AH35" s="20" t="str">
        <f t="shared" si="13"/>
        <v/>
      </c>
      <c r="AI35" s="20" t="str">
        <f t="shared" si="14"/>
        <v/>
      </c>
      <c r="AJ35" s="84">
        <f t="shared" si="16"/>
        <v>0</v>
      </c>
      <c r="AK35" s="1" t="str">
        <f t="shared" si="3"/>
        <v/>
      </c>
      <c r="AL35" s="1" t="str">
        <f t="shared" si="4"/>
        <v/>
      </c>
      <c r="AM35" s="1" t="str">
        <f t="shared" si="5"/>
        <v/>
      </c>
      <c r="AN35" s="1" t="str">
        <f t="shared" si="6"/>
        <v/>
      </c>
    </row>
    <row r="36" spans="1:40" x14ac:dyDescent="0.15">
      <c r="A36" s="5" t="str">
        <f t="shared" si="15"/>
        <v/>
      </c>
      <c r="B36" s="69"/>
      <c r="C36" s="70"/>
      <c r="D36" s="71"/>
      <c r="E36" s="71"/>
      <c r="F36" s="213"/>
      <c r="G36" s="214"/>
      <c r="H36" s="72"/>
      <c r="I36" s="73"/>
      <c r="J36" s="73"/>
      <c r="K36" s="73"/>
      <c r="L36" s="74"/>
      <c r="M36" s="111"/>
      <c r="N36" s="112"/>
      <c r="O36" s="6" t="str">
        <f t="shared" si="0"/>
        <v/>
      </c>
      <c r="P36" s="7" t="str">
        <f t="shared" si="1"/>
        <v/>
      </c>
      <c r="Q36" s="7" t="str">
        <f t="shared" si="2"/>
        <v/>
      </c>
      <c r="R36" s="8"/>
      <c r="S36" s="8"/>
      <c r="T36" s="8"/>
      <c r="U36" s="9" t="str">
        <f t="shared" si="7"/>
        <v/>
      </c>
      <c r="V36" s="10"/>
      <c r="W36" s="11"/>
      <c r="X36" s="12"/>
      <c r="Y36" s="102" t="str">
        <f t="shared" si="8"/>
        <v/>
      </c>
      <c r="Z36" s="103" t="str">
        <f t="shared" si="9"/>
        <v/>
      </c>
      <c r="AA36" s="104" t="str">
        <f t="shared" si="10"/>
        <v/>
      </c>
      <c r="AB36" s="2"/>
      <c r="AD36" s="83"/>
      <c r="AE36" s="19">
        <f t="shared" si="11"/>
        <v>0</v>
      </c>
      <c r="AF36" s="4"/>
      <c r="AG36" s="20" t="str">
        <f t="shared" si="12"/>
        <v/>
      </c>
      <c r="AH36" s="20" t="str">
        <f t="shared" si="13"/>
        <v/>
      </c>
      <c r="AI36" s="20" t="str">
        <f t="shared" si="14"/>
        <v/>
      </c>
      <c r="AJ36" s="84">
        <f t="shared" si="16"/>
        <v>0</v>
      </c>
      <c r="AK36" s="1" t="str">
        <f t="shared" si="3"/>
        <v/>
      </c>
      <c r="AL36" s="1" t="str">
        <f t="shared" si="4"/>
        <v/>
      </c>
      <c r="AM36" s="1" t="str">
        <f t="shared" si="5"/>
        <v/>
      </c>
      <c r="AN36" s="1" t="str">
        <f t="shared" si="6"/>
        <v/>
      </c>
    </row>
    <row r="37" spans="1:40" x14ac:dyDescent="0.15">
      <c r="A37" s="5" t="str">
        <f t="shared" si="15"/>
        <v/>
      </c>
      <c r="B37" s="69"/>
      <c r="C37" s="70"/>
      <c r="D37" s="71"/>
      <c r="E37" s="71"/>
      <c r="F37" s="213"/>
      <c r="G37" s="214"/>
      <c r="H37" s="72"/>
      <c r="I37" s="73"/>
      <c r="J37" s="73"/>
      <c r="K37" s="73"/>
      <c r="L37" s="74"/>
      <c r="M37" s="111"/>
      <c r="N37" s="112"/>
      <c r="O37" s="6" t="str">
        <f t="shared" si="0"/>
        <v/>
      </c>
      <c r="P37" s="7" t="str">
        <f t="shared" si="1"/>
        <v/>
      </c>
      <c r="Q37" s="7" t="str">
        <f t="shared" si="2"/>
        <v/>
      </c>
      <c r="R37" s="8"/>
      <c r="S37" s="8"/>
      <c r="T37" s="8"/>
      <c r="U37" s="9" t="str">
        <f t="shared" si="7"/>
        <v/>
      </c>
      <c r="V37" s="10"/>
      <c r="W37" s="11"/>
      <c r="X37" s="12"/>
      <c r="Y37" s="102" t="str">
        <f t="shared" si="8"/>
        <v/>
      </c>
      <c r="Z37" s="103" t="str">
        <f t="shared" si="9"/>
        <v/>
      </c>
      <c r="AA37" s="104" t="str">
        <f t="shared" si="10"/>
        <v/>
      </c>
      <c r="AB37" s="2"/>
      <c r="AD37" s="83"/>
      <c r="AE37" s="19">
        <f t="shared" si="11"/>
        <v>0</v>
      </c>
      <c r="AF37" s="4"/>
      <c r="AG37" s="20" t="str">
        <f t="shared" si="12"/>
        <v/>
      </c>
      <c r="AH37" s="20" t="str">
        <f t="shared" si="13"/>
        <v/>
      </c>
      <c r="AI37" s="20" t="str">
        <f t="shared" si="14"/>
        <v/>
      </c>
      <c r="AJ37" s="84">
        <f t="shared" si="16"/>
        <v>0</v>
      </c>
      <c r="AK37" s="1" t="str">
        <f t="shared" si="3"/>
        <v/>
      </c>
      <c r="AL37" s="1" t="str">
        <f t="shared" si="4"/>
        <v/>
      </c>
      <c r="AM37" s="1" t="str">
        <f t="shared" si="5"/>
        <v/>
      </c>
      <c r="AN37" s="1" t="str">
        <f t="shared" si="6"/>
        <v/>
      </c>
    </row>
    <row r="38" spans="1:40" x14ac:dyDescent="0.15">
      <c r="A38" s="5" t="str">
        <f t="shared" si="15"/>
        <v/>
      </c>
      <c r="B38" s="69"/>
      <c r="C38" s="70"/>
      <c r="D38" s="71"/>
      <c r="E38" s="71"/>
      <c r="F38" s="213"/>
      <c r="G38" s="214"/>
      <c r="H38" s="72"/>
      <c r="I38" s="73"/>
      <c r="J38" s="73"/>
      <c r="K38" s="73"/>
      <c r="L38" s="74"/>
      <c r="M38" s="111"/>
      <c r="N38" s="112"/>
      <c r="O38" s="6" t="str">
        <f t="shared" si="0"/>
        <v/>
      </c>
      <c r="P38" s="7" t="str">
        <f t="shared" si="1"/>
        <v/>
      </c>
      <c r="Q38" s="7" t="str">
        <f t="shared" si="2"/>
        <v/>
      </c>
      <c r="R38" s="8"/>
      <c r="S38" s="8"/>
      <c r="T38" s="8"/>
      <c r="U38" s="9" t="str">
        <f t="shared" si="7"/>
        <v/>
      </c>
      <c r="V38" s="10"/>
      <c r="W38" s="11"/>
      <c r="X38" s="12"/>
      <c r="Y38" s="102" t="str">
        <f t="shared" si="8"/>
        <v/>
      </c>
      <c r="Z38" s="103" t="str">
        <f t="shared" si="9"/>
        <v/>
      </c>
      <c r="AA38" s="104" t="str">
        <f t="shared" si="10"/>
        <v/>
      </c>
      <c r="AB38" s="2"/>
      <c r="AD38" s="83"/>
      <c r="AE38" s="19">
        <f t="shared" si="11"/>
        <v>0</v>
      </c>
      <c r="AF38" s="4"/>
      <c r="AG38" s="20" t="str">
        <f t="shared" si="12"/>
        <v/>
      </c>
      <c r="AH38" s="20" t="str">
        <f t="shared" si="13"/>
        <v/>
      </c>
      <c r="AI38" s="20" t="str">
        <f t="shared" si="14"/>
        <v/>
      </c>
      <c r="AJ38" s="84">
        <f t="shared" si="16"/>
        <v>0</v>
      </c>
      <c r="AK38" s="1" t="str">
        <f t="shared" si="3"/>
        <v/>
      </c>
      <c r="AL38" s="1" t="str">
        <f t="shared" si="4"/>
        <v/>
      </c>
      <c r="AM38" s="1" t="str">
        <f t="shared" si="5"/>
        <v/>
      </c>
      <c r="AN38" s="1" t="str">
        <f t="shared" si="6"/>
        <v/>
      </c>
    </row>
    <row r="39" spans="1:40" x14ac:dyDescent="0.15">
      <c r="A39" s="5" t="str">
        <f t="shared" si="15"/>
        <v/>
      </c>
      <c r="B39" s="69"/>
      <c r="C39" s="70"/>
      <c r="D39" s="71"/>
      <c r="E39" s="71"/>
      <c r="F39" s="213"/>
      <c r="G39" s="214"/>
      <c r="H39" s="72"/>
      <c r="I39" s="73"/>
      <c r="J39" s="73"/>
      <c r="K39" s="73"/>
      <c r="L39" s="74"/>
      <c r="M39" s="111"/>
      <c r="N39" s="112"/>
      <c r="O39" s="6" t="str">
        <f t="shared" si="0"/>
        <v/>
      </c>
      <c r="P39" s="7" t="str">
        <f t="shared" si="1"/>
        <v/>
      </c>
      <c r="Q39" s="7" t="str">
        <f t="shared" si="2"/>
        <v/>
      </c>
      <c r="R39" s="8"/>
      <c r="S39" s="8"/>
      <c r="T39" s="8"/>
      <c r="U39" s="9" t="str">
        <f t="shared" si="7"/>
        <v/>
      </c>
      <c r="V39" s="10"/>
      <c r="W39" s="11"/>
      <c r="X39" s="12"/>
      <c r="Y39" s="102" t="str">
        <f t="shared" si="8"/>
        <v/>
      </c>
      <c r="Z39" s="103" t="str">
        <f t="shared" si="9"/>
        <v/>
      </c>
      <c r="AA39" s="104" t="str">
        <f t="shared" si="10"/>
        <v/>
      </c>
      <c r="AB39" s="2"/>
      <c r="AD39" s="83"/>
      <c r="AE39" s="19">
        <f t="shared" si="11"/>
        <v>0</v>
      </c>
      <c r="AF39" s="4"/>
      <c r="AG39" s="20" t="str">
        <f t="shared" si="12"/>
        <v/>
      </c>
      <c r="AH39" s="20" t="str">
        <f t="shared" si="13"/>
        <v/>
      </c>
      <c r="AI39" s="20" t="str">
        <f t="shared" si="14"/>
        <v/>
      </c>
      <c r="AJ39" s="84">
        <f t="shared" si="16"/>
        <v>0</v>
      </c>
      <c r="AK39" s="1" t="str">
        <f t="shared" si="3"/>
        <v/>
      </c>
      <c r="AL39" s="1" t="str">
        <f t="shared" si="4"/>
        <v/>
      </c>
      <c r="AM39" s="1" t="str">
        <f t="shared" si="5"/>
        <v/>
      </c>
      <c r="AN39" s="1" t="str">
        <f t="shared" si="6"/>
        <v/>
      </c>
    </row>
    <row r="40" spans="1:40" x14ac:dyDescent="0.15">
      <c r="A40" s="5" t="str">
        <f t="shared" si="15"/>
        <v/>
      </c>
      <c r="B40" s="69"/>
      <c r="C40" s="70"/>
      <c r="D40" s="71"/>
      <c r="E40" s="71"/>
      <c r="F40" s="213"/>
      <c r="G40" s="214"/>
      <c r="H40" s="72"/>
      <c r="I40" s="73"/>
      <c r="J40" s="73"/>
      <c r="K40" s="73"/>
      <c r="L40" s="74"/>
      <c r="M40" s="111"/>
      <c r="N40" s="112"/>
      <c r="O40" s="6" t="str">
        <f t="shared" si="0"/>
        <v/>
      </c>
      <c r="P40" s="7" t="str">
        <f t="shared" si="1"/>
        <v/>
      </c>
      <c r="Q40" s="7" t="str">
        <f t="shared" si="2"/>
        <v/>
      </c>
      <c r="R40" s="8"/>
      <c r="S40" s="8"/>
      <c r="T40" s="8"/>
      <c r="U40" s="9" t="str">
        <f t="shared" si="7"/>
        <v/>
      </c>
      <c r="V40" s="10"/>
      <c r="W40" s="11"/>
      <c r="X40" s="12"/>
      <c r="Y40" s="102" t="str">
        <f t="shared" si="8"/>
        <v/>
      </c>
      <c r="Z40" s="103" t="str">
        <f t="shared" si="9"/>
        <v/>
      </c>
      <c r="AA40" s="104" t="str">
        <f t="shared" si="10"/>
        <v/>
      </c>
      <c r="AB40" s="2"/>
      <c r="AD40" s="83"/>
      <c r="AE40" s="19">
        <f t="shared" si="11"/>
        <v>0</v>
      </c>
      <c r="AF40" s="4"/>
      <c r="AG40" s="20" t="str">
        <f t="shared" si="12"/>
        <v/>
      </c>
      <c r="AH40" s="20" t="str">
        <f t="shared" si="13"/>
        <v/>
      </c>
      <c r="AI40" s="20" t="str">
        <f t="shared" si="14"/>
        <v/>
      </c>
      <c r="AJ40" s="84">
        <f t="shared" si="16"/>
        <v>0</v>
      </c>
      <c r="AK40" s="1" t="str">
        <f t="shared" si="3"/>
        <v/>
      </c>
      <c r="AL40" s="1" t="str">
        <f t="shared" si="4"/>
        <v/>
      </c>
      <c r="AM40" s="1" t="str">
        <f t="shared" si="5"/>
        <v/>
      </c>
      <c r="AN40" s="1" t="str">
        <f t="shared" si="6"/>
        <v/>
      </c>
    </row>
    <row r="41" spans="1:40" x14ac:dyDescent="0.15">
      <c r="A41" s="5" t="str">
        <f t="shared" si="15"/>
        <v/>
      </c>
      <c r="B41" s="69"/>
      <c r="C41" s="70"/>
      <c r="D41" s="71"/>
      <c r="E41" s="71"/>
      <c r="F41" s="213"/>
      <c r="G41" s="214"/>
      <c r="H41" s="72"/>
      <c r="I41" s="73"/>
      <c r="J41" s="73"/>
      <c r="K41" s="73"/>
      <c r="L41" s="74"/>
      <c r="M41" s="111"/>
      <c r="N41" s="112"/>
      <c r="O41" s="6" t="str">
        <f t="shared" si="0"/>
        <v/>
      </c>
      <c r="P41" s="7" t="str">
        <f t="shared" si="1"/>
        <v/>
      </c>
      <c r="Q41" s="7" t="str">
        <f t="shared" si="2"/>
        <v/>
      </c>
      <c r="R41" s="8"/>
      <c r="S41" s="8"/>
      <c r="T41" s="8"/>
      <c r="U41" s="9" t="str">
        <f t="shared" si="7"/>
        <v/>
      </c>
      <c r="V41" s="10"/>
      <c r="W41" s="11"/>
      <c r="X41" s="12"/>
      <c r="Y41" s="102" t="str">
        <f t="shared" si="8"/>
        <v/>
      </c>
      <c r="Z41" s="103" t="str">
        <f t="shared" si="9"/>
        <v/>
      </c>
      <c r="AA41" s="104" t="str">
        <f t="shared" si="10"/>
        <v/>
      </c>
      <c r="AB41" s="2"/>
      <c r="AD41" s="83"/>
      <c r="AE41" s="19">
        <f t="shared" si="11"/>
        <v>0</v>
      </c>
      <c r="AF41" s="4"/>
      <c r="AG41" s="20" t="str">
        <f t="shared" si="12"/>
        <v/>
      </c>
      <c r="AH41" s="20" t="str">
        <f t="shared" si="13"/>
        <v/>
      </c>
      <c r="AI41" s="20" t="str">
        <f t="shared" si="14"/>
        <v/>
      </c>
      <c r="AJ41" s="84">
        <f t="shared" si="16"/>
        <v>0</v>
      </c>
      <c r="AK41" s="1" t="str">
        <f t="shared" si="3"/>
        <v/>
      </c>
      <c r="AL41" s="1" t="str">
        <f t="shared" si="4"/>
        <v/>
      </c>
      <c r="AM41" s="1" t="str">
        <f t="shared" si="5"/>
        <v/>
      </c>
      <c r="AN41" s="1" t="str">
        <f t="shared" si="6"/>
        <v/>
      </c>
    </row>
    <row r="42" spans="1:40" x14ac:dyDescent="0.15">
      <c r="A42" s="5" t="str">
        <f t="shared" si="15"/>
        <v/>
      </c>
      <c r="B42" s="69"/>
      <c r="C42" s="70"/>
      <c r="D42" s="71"/>
      <c r="E42" s="71"/>
      <c r="F42" s="213"/>
      <c r="G42" s="214"/>
      <c r="H42" s="72"/>
      <c r="I42" s="73"/>
      <c r="J42" s="73"/>
      <c r="K42" s="73"/>
      <c r="L42" s="74"/>
      <c r="M42" s="111"/>
      <c r="N42" s="112"/>
      <c r="O42" s="6" t="str">
        <f t="shared" si="0"/>
        <v/>
      </c>
      <c r="P42" s="7" t="str">
        <f t="shared" si="1"/>
        <v/>
      </c>
      <c r="Q42" s="7" t="str">
        <f t="shared" si="2"/>
        <v/>
      </c>
      <c r="R42" s="8"/>
      <c r="S42" s="8"/>
      <c r="T42" s="8"/>
      <c r="U42" s="9" t="str">
        <f t="shared" si="7"/>
        <v/>
      </c>
      <c r="V42" s="10"/>
      <c r="W42" s="11"/>
      <c r="X42" s="12"/>
      <c r="Y42" s="102" t="str">
        <f t="shared" si="8"/>
        <v/>
      </c>
      <c r="Z42" s="103" t="str">
        <f t="shared" si="9"/>
        <v/>
      </c>
      <c r="AA42" s="104" t="str">
        <f t="shared" si="10"/>
        <v/>
      </c>
      <c r="AB42" s="2"/>
      <c r="AD42" s="83"/>
      <c r="AE42" s="19">
        <f t="shared" si="11"/>
        <v>0</v>
      </c>
      <c r="AF42" s="4"/>
      <c r="AG42" s="20" t="str">
        <f t="shared" si="12"/>
        <v/>
      </c>
      <c r="AH42" s="20" t="str">
        <f t="shared" si="13"/>
        <v/>
      </c>
      <c r="AI42" s="20" t="str">
        <f t="shared" si="14"/>
        <v/>
      </c>
      <c r="AJ42" s="84">
        <f t="shared" si="16"/>
        <v>0</v>
      </c>
      <c r="AK42" s="1" t="str">
        <f t="shared" si="3"/>
        <v/>
      </c>
      <c r="AL42" s="1" t="str">
        <f t="shared" si="4"/>
        <v/>
      </c>
      <c r="AM42" s="1" t="str">
        <f t="shared" si="5"/>
        <v/>
      </c>
      <c r="AN42" s="1" t="str">
        <f t="shared" si="6"/>
        <v/>
      </c>
    </row>
    <row r="43" spans="1:40" x14ac:dyDescent="0.15">
      <c r="A43" s="5" t="str">
        <f t="shared" si="15"/>
        <v/>
      </c>
      <c r="B43" s="69"/>
      <c r="C43" s="70"/>
      <c r="D43" s="71"/>
      <c r="E43" s="71"/>
      <c r="F43" s="213"/>
      <c r="G43" s="214"/>
      <c r="H43" s="72"/>
      <c r="I43" s="73"/>
      <c r="J43" s="73"/>
      <c r="K43" s="73"/>
      <c r="L43" s="74"/>
      <c r="M43" s="111"/>
      <c r="N43" s="112"/>
      <c r="O43" s="6" t="str">
        <f t="shared" si="0"/>
        <v/>
      </c>
      <c r="P43" s="7" t="str">
        <f t="shared" si="1"/>
        <v/>
      </c>
      <c r="Q43" s="7" t="str">
        <f t="shared" si="2"/>
        <v/>
      </c>
      <c r="R43" s="8"/>
      <c r="S43" s="8"/>
      <c r="T43" s="8"/>
      <c r="U43" s="9" t="str">
        <f t="shared" si="7"/>
        <v/>
      </c>
      <c r="V43" s="10"/>
      <c r="W43" s="11"/>
      <c r="X43" s="12"/>
      <c r="Y43" s="102" t="str">
        <f t="shared" si="8"/>
        <v/>
      </c>
      <c r="Z43" s="103" t="str">
        <f t="shared" si="9"/>
        <v/>
      </c>
      <c r="AA43" s="104" t="str">
        <f t="shared" si="10"/>
        <v/>
      </c>
      <c r="AB43" s="2"/>
      <c r="AD43" s="83"/>
      <c r="AE43" s="19">
        <f t="shared" si="11"/>
        <v>0</v>
      </c>
      <c r="AF43" s="4"/>
      <c r="AG43" s="20" t="str">
        <f t="shared" si="12"/>
        <v/>
      </c>
      <c r="AH43" s="20" t="str">
        <f t="shared" si="13"/>
        <v/>
      </c>
      <c r="AI43" s="20" t="str">
        <f t="shared" si="14"/>
        <v/>
      </c>
      <c r="AJ43" s="84">
        <f t="shared" si="16"/>
        <v>0</v>
      </c>
      <c r="AK43" s="1" t="str">
        <f t="shared" si="3"/>
        <v/>
      </c>
      <c r="AL43" s="1" t="str">
        <f t="shared" si="4"/>
        <v/>
      </c>
      <c r="AM43" s="1" t="str">
        <f t="shared" si="5"/>
        <v/>
      </c>
      <c r="AN43" s="1" t="str">
        <f t="shared" si="6"/>
        <v/>
      </c>
    </row>
    <row r="44" spans="1:40" x14ac:dyDescent="0.15">
      <c r="A44" s="5" t="str">
        <f t="shared" si="15"/>
        <v/>
      </c>
      <c r="B44" s="69"/>
      <c r="C44" s="70"/>
      <c r="D44" s="71"/>
      <c r="E44" s="71"/>
      <c r="F44" s="213"/>
      <c r="G44" s="214"/>
      <c r="H44" s="72"/>
      <c r="I44" s="73"/>
      <c r="J44" s="73"/>
      <c r="K44" s="73"/>
      <c r="L44" s="74"/>
      <c r="M44" s="111"/>
      <c r="N44" s="112"/>
      <c r="O44" s="6" t="str">
        <f t="shared" si="0"/>
        <v/>
      </c>
      <c r="P44" s="7" t="str">
        <f t="shared" si="1"/>
        <v/>
      </c>
      <c r="Q44" s="7" t="str">
        <f t="shared" si="2"/>
        <v/>
      </c>
      <c r="R44" s="8"/>
      <c r="S44" s="8"/>
      <c r="T44" s="8"/>
      <c r="U44" s="9" t="str">
        <f t="shared" si="7"/>
        <v/>
      </c>
      <c r="V44" s="10"/>
      <c r="W44" s="11"/>
      <c r="X44" s="12"/>
      <c r="Y44" s="102" t="str">
        <f t="shared" si="8"/>
        <v/>
      </c>
      <c r="Z44" s="103" t="str">
        <f t="shared" si="9"/>
        <v/>
      </c>
      <c r="AA44" s="104" t="str">
        <f t="shared" si="10"/>
        <v/>
      </c>
      <c r="AB44" s="2"/>
      <c r="AD44" s="83"/>
      <c r="AE44" s="19">
        <f t="shared" si="11"/>
        <v>0</v>
      </c>
      <c r="AF44" s="4"/>
      <c r="AG44" s="20" t="str">
        <f t="shared" si="12"/>
        <v/>
      </c>
      <c r="AH44" s="20" t="str">
        <f t="shared" si="13"/>
        <v/>
      </c>
      <c r="AI44" s="20" t="str">
        <f t="shared" si="14"/>
        <v/>
      </c>
      <c r="AJ44" s="84">
        <f t="shared" si="16"/>
        <v>0</v>
      </c>
      <c r="AK44" s="1" t="str">
        <f t="shared" si="3"/>
        <v/>
      </c>
      <c r="AL44" s="1" t="str">
        <f t="shared" si="4"/>
        <v/>
      </c>
      <c r="AM44" s="1" t="str">
        <f t="shared" si="5"/>
        <v/>
      </c>
      <c r="AN44" s="1" t="str">
        <f t="shared" si="6"/>
        <v/>
      </c>
    </row>
    <row r="45" spans="1:40" x14ac:dyDescent="0.15">
      <c r="A45" s="5" t="str">
        <f t="shared" si="15"/>
        <v/>
      </c>
      <c r="B45" s="69"/>
      <c r="C45" s="70"/>
      <c r="D45" s="71"/>
      <c r="E45" s="71"/>
      <c r="F45" s="213"/>
      <c r="G45" s="214"/>
      <c r="H45" s="72"/>
      <c r="I45" s="73"/>
      <c r="J45" s="73"/>
      <c r="K45" s="73"/>
      <c r="L45" s="74"/>
      <c r="M45" s="111"/>
      <c r="N45" s="112"/>
      <c r="O45" s="6" t="str">
        <f t="shared" si="0"/>
        <v/>
      </c>
      <c r="P45" s="7" t="str">
        <f t="shared" si="1"/>
        <v/>
      </c>
      <c r="Q45" s="7" t="str">
        <f t="shared" si="2"/>
        <v/>
      </c>
      <c r="R45" s="8"/>
      <c r="S45" s="8"/>
      <c r="T45" s="8"/>
      <c r="U45" s="9" t="str">
        <f t="shared" si="7"/>
        <v/>
      </c>
      <c r="V45" s="10"/>
      <c r="W45" s="11"/>
      <c r="X45" s="12"/>
      <c r="Y45" s="102" t="str">
        <f t="shared" si="8"/>
        <v/>
      </c>
      <c r="Z45" s="103" t="str">
        <f t="shared" si="9"/>
        <v/>
      </c>
      <c r="AA45" s="104" t="str">
        <f t="shared" si="10"/>
        <v/>
      </c>
      <c r="AB45" s="2"/>
      <c r="AD45" s="83"/>
      <c r="AE45" s="19">
        <f t="shared" si="11"/>
        <v>0</v>
      </c>
      <c r="AF45" s="4"/>
      <c r="AG45" s="20" t="str">
        <f t="shared" si="12"/>
        <v/>
      </c>
      <c r="AH45" s="20" t="str">
        <f t="shared" si="13"/>
        <v/>
      </c>
      <c r="AI45" s="20" t="str">
        <f t="shared" si="14"/>
        <v/>
      </c>
      <c r="AJ45" s="84">
        <f t="shared" si="16"/>
        <v>0</v>
      </c>
      <c r="AK45" s="1" t="str">
        <f t="shared" si="3"/>
        <v/>
      </c>
      <c r="AL45" s="1" t="str">
        <f t="shared" si="4"/>
        <v/>
      </c>
      <c r="AM45" s="1" t="str">
        <f t="shared" si="5"/>
        <v/>
      </c>
      <c r="AN45" s="1" t="str">
        <f t="shared" si="6"/>
        <v/>
      </c>
    </row>
    <row r="46" spans="1:40" x14ac:dyDescent="0.15">
      <c r="A46" s="5" t="str">
        <f t="shared" si="15"/>
        <v/>
      </c>
      <c r="B46" s="69"/>
      <c r="C46" s="70"/>
      <c r="D46" s="71"/>
      <c r="E46" s="71"/>
      <c r="F46" s="213"/>
      <c r="G46" s="214"/>
      <c r="H46" s="72"/>
      <c r="I46" s="73"/>
      <c r="J46" s="73"/>
      <c r="K46" s="73"/>
      <c r="L46" s="74"/>
      <c r="M46" s="111"/>
      <c r="N46" s="112"/>
      <c r="O46" s="6" t="str">
        <f t="shared" si="0"/>
        <v/>
      </c>
      <c r="P46" s="7" t="str">
        <f t="shared" si="1"/>
        <v/>
      </c>
      <c r="Q46" s="7" t="str">
        <f t="shared" si="2"/>
        <v/>
      </c>
      <c r="R46" s="8"/>
      <c r="S46" s="8"/>
      <c r="T46" s="8"/>
      <c r="U46" s="9" t="str">
        <f t="shared" si="7"/>
        <v/>
      </c>
      <c r="V46" s="10"/>
      <c r="W46" s="11"/>
      <c r="X46" s="12"/>
      <c r="Y46" s="102" t="str">
        <f t="shared" si="8"/>
        <v/>
      </c>
      <c r="Z46" s="103" t="str">
        <f t="shared" si="9"/>
        <v/>
      </c>
      <c r="AA46" s="104" t="str">
        <f t="shared" si="10"/>
        <v/>
      </c>
      <c r="AB46" s="2"/>
      <c r="AD46" s="83"/>
      <c r="AE46" s="19">
        <f t="shared" si="11"/>
        <v>0</v>
      </c>
      <c r="AF46" s="4"/>
      <c r="AG46" s="20" t="str">
        <f t="shared" si="12"/>
        <v/>
      </c>
      <c r="AH46" s="20" t="str">
        <f t="shared" si="13"/>
        <v/>
      </c>
      <c r="AI46" s="20" t="str">
        <f t="shared" si="14"/>
        <v/>
      </c>
      <c r="AJ46" s="84">
        <f t="shared" si="16"/>
        <v>0</v>
      </c>
      <c r="AK46" s="1" t="str">
        <f t="shared" si="3"/>
        <v/>
      </c>
      <c r="AL46" s="1" t="str">
        <f t="shared" si="4"/>
        <v/>
      </c>
      <c r="AM46" s="1" t="str">
        <f t="shared" si="5"/>
        <v/>
      </c>
      <c r="AN46" s="1" t="str">
        <f t="shared" si="6"/>
        <v/>
      </c>
    </row>
    <row r="47" spans="1:40" x14ac:dyDescent="0.15">
      <c r="A47" s="5" t="str">
        <f t="shared" si="15"/>
        <v/>
      </c>
      <c r="B47" s="69"/>
      <c r="C47" s="70"/>
      <c r="D47" s="71"/>
      <c r="E47" s="71"/>
      <c r="F47" s="213"/>
      <c r="G47" s="214"/>
      <c r="H47" s="72"/>
      <c r="I47" s="73"/>
      <c r="J47" s="73"/>
      <c r="K47" s="73"/>
      <c r="L47" s="74"/>
      <c r="M47" s="111"/>
      <c r="N47" s="112"/>
      <c r="O47" s="6" t="str">
        <f t="shared" si="0"/>
        <v/>
      </c>
      <c r="P47" s="7" t="str">
        <f t="shared" si="1"/>
        <v/>
      </c>
      <c r="Q47" s="7" t="str">
        <f t="shared" si="2"/>
        <v/>
      </c>
      <c r="R47" s="8"/>
      <c r="S47" s="8"/>
      <c r="T47" s="8"/>
      <c r="U47" s="9" t="str">
        <f t="shared" si="7"/>
        <v/>
      </c>
      <c r="V47" s="10"/>
      <c r="W47" s="11"/>
      <c r="X47" s="12"/>
      <c r="Y47" s="102" t="str">
        <f t="shared" si="8"/>
        <v/>
      </c>
      <c r="Z47" s="103" t="str">
        <f t="shared" si="9"/>
        <v/>
      </c>
      <c r="AA47" s="104" t="str">
        <f t="shared" si="10"/>
        <v/>
      </c>
      <c r="AB47" s="2"/>
      <c r="AD47" s="83"/>
      <c r="AE47" s="19">
        <f t="shared" si="11"/>
        <v>0</v>
      </c>
      <c r="AF47" s="4"/>
      <c r="AG47" s="20" t="str">
        <f t="shared" si="12"/>
        <v/>
      </c>
      <c r="AH47" s="20" t="str">
        <f t="shared" si="13"/>
        <v/>
      </c>
      <c r="AI47" s="20" t="str">
        <f t="shared" si="14"/>
        <v/>
      </c>
      <c r="AJ47" s="84">
        <f t="shared" si="16"/>
        <v>0</v>
      </c>
      <c r="AK47" s="1" t="str">
        <f t="shared" si="3"/>
        <v/>
      </c>
      <c r="AL47" s="1" t="str">
        <f t="shared" si="4"/>
        <v/>
      </c>
      <c r="AM47" s="1" t="str">
        <f t="shared" si="5"/>
        <v/>
      </c>
      <c r="AN47" s="1" t="str">
        <f t="shared" si="6"/>
        <v/>
      </c>
    </row>
    <row r="48" spans="1:40" x14ac:dyDescent="0.15">
      <c r="A48" s="5" t="str">
        <f t="shared" si="15"/>
        <v/>
      </c>
      <c r="B48" s="69"/>
      <c r="C48" s="70"/>
      <c r="D48" s="71"/>
      <c r="E48" s="71"/>
      <c r="F48" s="213"/>
      <c r="G48" s="214"/>
      <c r="H48" s="72"/>
      <c r="I48" s="73"/>
      <c r="J48" s="73"/>
      <c r="K48" s="73"/>
      <c r="L48" s="74"/>
      <c r="M48" s="111"/>
      <c r="N48" s="112"/>
      <c r="O48" s="6" t="str">
        <f t="shared" si="0"/>
        <v/>
      </c>
      <c r="P48" s="7" t="str">
        <f t="shared" si="1"/>
        <v/>
      </c>
      <c r="Q48" s="7" t="str">
        <f t="shared" si="2"/>
        <v/>
      </c>
      <c r="R48" s="8"/>
      <c r="S48" s="8"/>
      <c r="T48" s="8"/>
      <c r="U48" s="9" t="str">
        <f t="shared" si="7"/>
        <v/>
      </c>
      <c r="V48" s="10"/>
      <c r="W48" s="11"/>
      <c r="X48" s="12"/>
      <c r="Y48" s="102" t="str">
        <f t="shared" si="8"/>
        <v/>
      </c>
      <c r="Z48" s="103" t="str">
        <f t="shared" si="9"/>
        <v/>
      </c>
      <c r="AA48" s="104" t="str">
        <f t="shared" si="10"/>
        <v/>
      </c>
      <c r="AB48" s="2"/>
      <c r="AD48" s="83"/>
      <c r="AE48" s="19">
        <f t="shared" si="11"/>
        <v>0</v>
      </c>
      <c r="AF48" s="4"/>
      <c r="AG48" s="20" t="str">
        <f t="shared" si="12"/>
        <v/>
      </c>
      <c r="AH48" s="20" t="str">
        <f t="shared" si="13"/>
        <v/>
      </c>
      <c r="AI48" s="20" t="str">
        <f t="shared" si="14"/>
        <v/>
      </c>
      <c r="AJ48" s="84">
        <f t="shared" si="16"/>
        <v>0</v>
      </c>
      <c r="AK48" s="1" t="str">
        <f t="shared" si="3"/>
        <v/>
      </c>
      <c r="AL48" s="1" t="str">
        <f t="shared" si="4"/>
        <v/>
      </c>
      <c r="AM48" s="1" t="str">
        <f t="shared" si="5"/>
        <v/>
      </c>
      <c r="AN48" s="1" t="str">
        <f t="shared" si="6"/>
        <v/>
      </c>
    </row>
    <row r="49" spans="1:40" x14ac:dyDescent="0.15">
      <c r="A49" s="5" t="str">
        <f t="shared" si="15"/>
        <v/>
      </c>
      <c r="B49" s="69"/>
      <c r="C49" s="70"/>
      <c r="D49" s="71"/>
      <c r="E49" s="71"/>
      <c r="F49" s="213"/>
      <c r="G49" s="214"/>
      <c r="H49" s="72"/>
      <c r="I49" s="73"/>
      <c r="J49" s="73"/>
      <c r="K49" s="73"/>
      <c r="L49" s="74"/>
      <c r="M49" s="111"/>
      <c r="N49" s="112"/>
      <c r="O49" s="6" t="str">
        <f t="shared" si="0"/>
        <v/>
      </c>
      <c r="P49" s="7" t="str">
        <f t="shared" si="1"/>
        <v/>
      </c>
      <c r="Q49" s="7" t="str">
        <f t="shared" si="2"/>
        <v/>
      </c>
      <c r="R49" s="8"/>
      <c r="S49" s="8"/>
      <c r="T49" s="8"/>
      <c r="U49" s="9" t="str">
        <f t="shared" si="7"/>
        <v/>
      </c>
      <c r="V49" s="10"/>
      <c r="W49" s="11"/>
      <c r="X49" s="12"/>
      <c r="Y49" s="102" t="str">
        <f t="shared" si="8"/>
        <v/>
      </c>
      <c r="Z49" s="103" t="str">
        <f t="shared" si="9"/>
        <v/>
      </c>
      <c r="AA49" s="104" t="str">
        <f t="shared" si="10"/>
        <v/>
      </c>
      <c r="AB49" s="2"/>
      <c r="AD49" s="83"/>
      <c r="AE49" s="19">
        <f t="shared" si="11"/>
        <v>0</v>
      </c>
      <c r="AF49" s="4"/>
      <c r="AG49" s="20" t="str">
        <f t="shared" si="12"/>
        <v/>
      </c>
      <c r="AH49" s="20" t="str">
        <f t="shared" si="13"/>
        <v/>
      </c>
      <c r="AI49" s="20" t="str">
        <f t="shared" si="14"/>
        <v/>
      </c>
      <c r="AJ49" s="84">
        <f t="shared" si="16"/>
        <v>0</v>
      </c>
      <c r="AK49" s="1" t="str">
        <f t="shared" si="3"/>
        <v/>
      </c>
      <c r="AL49" s="1" t="str">
        <f t="shared" si="4"/>
        <v/>
      </c>
      <c r="AM49" s="1" t="str">
        <f t="shared" si="5"/>
        <v/>
      </c>
      <c r="AN49" s="1" t="str">
        <f t="shared" si="6"/>
        <v/>
      </c>
    </row>
    <row r="50" spans="1:40" x14ac:dyDescent="0.15">
      <c r="A50" s="5" t="str">
        <f t="shared" si="15"/>
        <v/>
      </c>
      <c r="B50" s="69"/>
      <c r="C50" s="70"/>
      <c r="D50" s="71"/>
      <c r="E50" s="71"/>
      <c r="F50" s="213"/>
      <c r="G50" s="214"/>
      <c r="H50" s="72"/>
      <c r="I50" s="73"/>
      <c r="J50" s="73"/>
      <c r="K50" s="73"/>
      <c r="L50" s="74"/>
      <c r="M50" s="111"/>
      <c r="N50" s="112"/>
      <c r="O50" s="6" t="str">
        <f t="shared" si="0"/>
        <v/>
      </c>
      <c r="P50" s="7" t="str">
        <f t="shared" si="1"/>
        <v/>
      </c>
      <c r="Q50" s="7" t="str">
        <f t="shared" si="2"/>
        <v/>
      </c>
      <c r="R50" s="8"/>
      <c r="S50" s="8"/>
      <c r="T50" s="8"/>
      <c r="U50" s="9" t="str">
        <f t="shared" si="7"/>
        <v/>
      </c>
      <c r="V50" s="10"/>
      <c r="W50" s="11"/>
      <c r="X50" s="12"/>
      <c r="Y50" s="102" t="str">
        <f t="shared" si="8"/>
        <v/>
      </c>
      <c r="Z50" s="103" t="str">
        <f t="shared" si="9"/>
        <v/>
      </c>
      <c r="AA50" s="104" t="str">
        <f t="shared" si="10"/>
        <v/>
      </c>
      <c r="AB50" s="2"/>
      <c r="AD50" s="83"/>
      <c r="AE50" s="19">
        <f t="shared" si="11"/>
        <v>0</v>
      </c>
      <c r="AF50" s="4"/>
      <c r="AG50" s="20" t="str">
        <f t="shared" si="12"/>
        <v/>
      </c>
      <c r="AH50" s="20" t="str">
        <f t="shared" si="13"/>
        <v/>
      </c>
      <c r="AI50" s="20" t="str">
        <f t="shared" si="14"/>
        <v/>
      </c>
      <c r="AJ50" s="84">
        <f t="shared" si="16"/>
        <v>0</v>
      </c>
      <c r="AK50" s="1" t="str">
        <f t="shared" si="3"/>
        <v/>
      </c>
      <c r="AL50" s="1" t="str">
        <f t="shared" si="4"/>
        <v/>
      </c>
      <c r="AM50" s="1" t="str">
        <f t="shared" si="5"/>
        <v/>
      </c>
      <c r="AN50" s="1" t="str">
        <f t="shared" si="6"/>
        <v/>
      </c>
    </row>
    <row r="51" spans="1:40" x14ac:dyDescent="0.15">
      <c r="A51" s="5" t="str">
        <f t="shared" si="15"/>
        <v/>
      </c>
      <c r="B51" s="69"/>
      <c r="C51" s="70"/>
      <c r="D51" s="71"/>
      <c r="E51" s="71"/>
      <c r="F51" s="213"/>
      <c r="G51" s="214"/>
      <c r="H51" s="72"/>
      <c r="I51" s="73"/>
      <c r="J51" s="73"/>
      <c r="K51" s="73"/>
      <c r="L51" s="74"/>
      <c r="M51" s="111"/>
      <c r="N51" s="112"/>
      <c r="O51" s="6" t="str">
        <f t="shared" si="0"/>
        <v/>
      </c>
      <c r="P51" s="7" t="str">
        <f t="shared" si="1"/>
        <v/>
      </c>
      <c r="Q51" s="7" t="str">
        <f t="shared" si="2"/>
        <v/>
      </c>
      <c r="R51" s="8"/>
      <c r="S51" s="8"/>
      <c r="T51" s="8"/>
      <c r="U51" s="9" t="str">
        <f t="shared" si="7"/>
        <v/>
      </c>
      <c r="V51" s="10"/>
      <c r="W51" s="11"/>
      <c r="X51" s="12"/>
      <c r="Y51" s="102" t="str">
        <f t="shared" si="8"/>
        <v/>
      </c>
      <c r="Z51" s="103" t="str">
        <f t="shared" si="9"/>
        <v/>
      </c>
      <c r="AA51" s="104" t="str">
        <f t="shared" si="10"/>
        <v/>
      </c>
      <c r="AB51" s="2"/>
      <c r="AD51" s="83"/>
      <c r="AE51" s="19">
        <f t="shared" si="11"/>
        <v>0</v>
      </c>
      <c r="AF51" s="4"/>
      <c r="AG51" s="20" t="str">
        <f t="shared" si="12"/>
        <v/>
      </c>
      <c r="AH51" s="20" t="str">
        <f t="shared" si="13"/>
        <v/>
      </c>
      <c r="AI51" s="20" t="str">
        <f t="shared" si="14"/>
        <v/>
      </c>
      <c r="AJ51" s="84">
        <f t="shared" si="16"/>
        <v>0</v>
      </c>
      <c r="AK51" s="1" t="str">
        <f t="shared" si="3"/>
        <v/>
      </c>
      <c r="AL51" s="1" t="str">
        <f t="shared" si="4"/>
        <v/>
      </c>
      <c r="AM51" s="1" t="str">
        <f t="shared" si="5"/>
        <v/>
      </c>
      <c r="AN51" s="1" t="str">
        <f t="shared" si="6"/>
        <v/>
      </c>
    </row>
    <row r="52" spans="1:40" x14ac:dyDescent="0.15">
      <c r="A52" s="5" t="str">
        <f t="shared" si="15"/>
        <v/>
      </c>
      <c r="B52" s="69"/>
      <c r="C52" s="70"/>
      <c r="D52" s="71"/>
      <c r="E52" s="71"/>
      <c r="F52" s="213"/>
      <c r="G52" s="214"/>
      <c r="H52" s="72"/>
      <c r="I52" s="73"/>
      <c r="J52" s="73"/>
      <c r="K52" s="73"/>
      <c r="L52" s="74"/>
      <c r="M52" s="111"/>
      <c r="N52" s="112"/>
      <c r="O52" s="6" t="str">
        <f t="shared" si="0"/>
        <v/>
      </c>
      <c r="P52" s="7" t="str">
        <f t="shared" si="1"/>
        <v/>
      </c>
      <c r="Q52" s="7" t="str">
        <f t="shared" si="2"/>
        <v/>
      </c>
      <c r="R52" s="8"/>
      <c r="S52" s="8"/>
      <c r="T52" s="8"/>
      <c r="U52" s="9" t="str">
        <f t="shared" si="7"/>
        <v/>
      </c>
      <c r="V52" s="10"/>
      <c r="W52" s="11"/>
      <c r="X52" s="12"/>
      <c r="Y52" s="102" t="str">
        <f t="shared" si="8"/>
        <v/>
      </c>
      <c r="Z52" s="103" t="str">
        <f t="shared" si="9"/>
        <v/>
      </c>
      <c r="AA52" s="104" t="str">
        <f t="shared" si="10"/>
        <v/>
      </c>
      <c r="AB52" s="2"/>
      <c r="AD52" s="83"/>
      <c r="AE52" s="19">
        <f t="shared" si="11"/>
        <v>0</v>
      </c>
      <c r="AF52" s="4"/>
      <c r="AG52" s="20" t="str">
        <f t="shared" si="12"/>
        <v/>
      </c>
      <c r="AH52" s="20" t="str">
        <f t="shared" si="13"/>
        <v/>
      </c>
      <c r="AI52" s="20" t="str">
        <f t="shared" si="14"/>
        <v/>
      </c>
      <c r="AJ52" s="84">
        <f t="shared" si="16"/>
        <v>0</v>
      </c>
      <c r="AK52" s="1" t="str">
        <f t="shared" si="3"/>
        <v/>
      </c>
      <c r="AL52" s="1" t="str">
        <f t="shared" si="4"/>
        <v/>
      </c>
      <c r="AM52" s="1" t="str">
        <f t="shared" si="5"/>
        <v/>
      </c>
      <c r="AN52" s="1" t="str">
        <f t="shared" si="6"/>
        <v/>
      </c>
    </row>
    <row r="53" spans="1:40" x14ac:dyDescent="0.15">
      <c r="A53" s="5" t="str">
        <f t="shared" si="15"/>
        <v/>
      </c>
      <c r="B53" s="113"/>
      <c r="C53" s="114"/>
      <c r="D53" s="115"/>
      <c r="E53" s="115"/>
      <c r="F53" s="215"/>
      <c r="G53" s="216"/>
      <c r="H53" s="116"/>
      <c r="I53" s="117"/>
      <c r="J53" s="117"/>
      <c r="K53" s="117"/>
      <c r="L53" s="118"/>
      <c r="M53" s="119"/>
      <c r="N53" s="120"/>
      <c r="O53" s="6" t="str">
        <f t="shared" si="0"/>
        <v/>
      </c>
      <c r="P53" s="7" t="str">
        <f t="shared" si="1"/>
        <v/>
      </c>
      <c r="Q53" s="7" t="str">
        <f t="shared" si="2"/>
        <v/>
      </c>
      <c r="R53" s="121"/>
      <c r="S53" s="121"/>
      <c r="T53" s="121"/>
      <c r="U53" s="122" t="str">
        <f t="shared" si="7"/>
        <v/>
      </c>
      <c r="V53" s="123"/>
      <c r="W53" s="124"/>
      <c r="X53" s="125"/>
      <c r="Y53" s="105" t="str">
        <f t="shared" si="8"/>
        <v/>
      </c>
      <c r="Z53" s="106" t="str">
        <f t="shared" si="9"/>
        <v/>
      </c>
      <c r="AA53" s="107" t="str">
        <f t="shared" si="10"/>
        <v/>
      </c>
      <c r="AB53" s="129"/>
      <c r="AD53" s="83"/>
      <c r="AE53" s="19">
        <f t="shared" si="11"/>
        <v>0</v>
      </c>
      <c r="AF53" s="4"/>
      <c r="AG53" s="20" t="str">
        <f t="shared" si="12"/>
        <v/>
      </c>
      <c r="AH53" s="20" t="str">
        <f t="shared" si="13"/>
        <v/>
      </c>
      <c r="AI53" s="20" t="str">
        <f t="shared" si="14"/>
        <v/>
      </c>
      <c r="AJ53" s="84">
        <f t="shared" si="16"/>
        <v>0</v>
      </c>
      <c r="AK53" s="1" t="str">
        <f t="shared" si="3"/>
        <v/>
      </c>
      <c r="AL53" s="1" t="str">
        <f t="shared" si="4"/>
        <v/>
      </c>
      <c r="AM53" s="1" t="str">
        <f t="shared" si="5"/>
        <v/>
      </c>
      <c r="AN53" s="1" t="str">
        <f t="shared" si="6"/>
        <v/>
      </c>
    </row>
    <row r="54" spans="1:40" ht="12.75" thickBot="1" x14ac:dyDescent="0.2">
      <c r="A54" s="5" t="str">
        <f t="shared" si="15"/>
        <v/>
      </c>
      <c r="B54" s="75"/>
      <c r="C54" s="76"/>
      <c r="D54" s="77"/>
      <c r="E54" s="77"/>
      <c r="F54" s="217"/>
      <c r="G54" s="218"/>
      <c r="H54" s="78"/>
      <c r="I54" s="79"/>
      <c r="J54" s="79"/>
      <c r="K54" s="79"/>
      <c r="L54" s="80"/>
      <c r="M54" s="127"/>
      <c r="N54" s="128"/>
      <c r="O54" s="130" t="str">
        <f t="shared" si="0"/>
        <v/>
      </c>
      <c r="P54" s="13" t="str">
        <f t="shared" si="1"/>
        <v/>
      </c>
      <c r="Q54" s="13" t="str">
        <f t="shared" si="2"/>
        <v/>
      </c>
      <c r="R54" s="14"/>
      <c r="S54" s="14"/>
      <c r="T54" s="14"/>
      <c r="U54" s="15" t="str">
        <f t="shared" si="7"/>
        <v/>
      </c>
      <c r="V54" s="16"/>
      <c r="W54" s="17"/>
      <c r="X54" s="18"/>
      <c r="Y54" s="108" t="str">
        <f t="shared" si="8"/>
        <v/>
      </c>
      <c r="Z54" s="109" t="str">
        <f t="shared" si="9"/>
        <v/>
      </c>
      <c r="AA54" s="110" t="str">
        <f t="shared" si="10"/>
        <v/>
      </c>
      <c r="AB54" s="3"/>
      <c r="AD54" s="83"/>
      <c r="AE54" s="19">
        <f t="shared" si="11"/>
        <v>0</v>
      </c>
      <c r="AF54" s="4"/>
      <c r="AG54" s="20" t="str">
        <f t="shared" si="12"/>
        <v/>
      </c>
      <c r="AH54" s="20" t="str">
        <f t="shared" si="13"/>
        <v/>
      </c>
      <c r="AI54" s="20" t="str">
        <f t="shared" si="14"/>
        <v/>
      </c>
      <c r="AJ54" s="84">
        <f t="shared" si="16"/>
        <v>0</v>
      </c>
      <c r="AK54" s="1" t="str">
        <f t="shared" si="3"/>
        <v/>
      </c>
      <c r="AL54" s="1" t="str">
        <f t="shared" si="4"/>
        <v/>
      </c>
      <c r="AM54" s="1" t="str">
        <f t="shared" si="5"/>
        <v/>
      </c>
      <c r="AN54" s="1" t="str">
        <f t="shared" si="6"/>
        <v/>
      </c>
    </row>
    <row r="55" spans="1:40" x14ac:dyDescent="0.15">
      <c r="A55" s="5" t="str">
        <f t="shared" si="15"/>
        <v/>
      </c>
      <c r="B55" s="69"/>
      <c r="C55" s="70"/>
      <c r="D55" s="71"/>
      <c r="E55" s="71"/>
      <c r="F55" s="213"/>
      <c r="G55" s="214"/>
      <c r="H55" s="72"/>
      <c r="I55" s="73"/>
      <c r="J55" s="73"/>
      <c r="K55" s="73"/>
      <c r="L55" s="74"/>
      <c r="M55" s="111"/>
      <c r="N55" s="112"/>
      <c r="O55" s="6" t="str">
        <f t="shared" ref="O55:O99" si="17">IF(OR(R55&lt;&gt;"",L55="",M55=""),"",IF(AND(L55="IM-4P",$I$2=50,T55=""),VLOOKUP(M55,電50,3,FALSE),IF(AND($I$2=50,T55&lt;&gt;""),AK55,IF(AND(L55="IM-4P",$I$2=60,T55=""),VLOOKUP(M55,電60,3,FALSE),IF(AND($I$2=60,T55&lt;&gt;""),AL55)))))</f>
        <v/>
      </c>
      <c r="P55" s="7" t="str">
        <f t="shared" ref="P55:P99" si="18">IF(OR(R55&lt;&gt;"",L55="",M55=""),"",IF(AND(L55="IM-4P",$I$2=50,T55=""),VLOOKUP(M55,電50,4,FALSE),IF(AND($I$2=50,T55&lt;&gt;""),AM55,IF(AND(L55="IM-4P",$I$2=60,T55=""),VLOOKUP(M55,電60,4,FALSE),IF(AND($I$2=60,T55&lt;&gt;""),AN55)))))</f>
        <v/>
      </c>
      <c r="Q55" s="7" t="str">
        <f t="shared" ref="Q55:Q99" si="19">IF(OR(R55&lt;&gt;"",L55="",M55="",T55&lt;&gt;""),"",IF(AND(L55="IM-4P",$I$2=50,T55=""),VLOOKUP(M55,電50,2,FALSE),IF(AND(L55="IM-4P",$I$2=60,T55=""),VLOOKUP(M55,電60,2,FALSE))))</f>
        <v/>
      </c>
      <c r="R55" s="8"/>
      <c r="S55" s="8"/>
      <c r="T55" s="8"/>
      <c r="U55" s="9" t="str">
        <f>IF(M55="","",IF(AND(R55="",T55=""),M55*N55*Q55/O55,IF(AND(R55="",T55&lt;&gt;""),M55*N55*T55/O55,IF(AND(R55&lt;&gt;"",T55=""),M55*N55*Q55/R55,IF(AND(R55&lt;&gt;"",T55&lt;&gt;""),M55*N55*T55/R55)))))</f>
        <v/>
      </c>
      <c r="V55" s="10"/>
      <c r="W55" s="11"/>
      <c r="X55" s="12"/>
      <c r="Y55" s="102" t="str">
        <f t="shared" si="8"/>
        <v/>
      </c>
      <c r="Z55" s="103" t="str">
        <f t="shared" si="9"/>
        <v/>
      </c>
      <c r="AA55" s="104" t="str">
        <f t="shared" si="10"/>
        <v/>
      </c>
      <c r="AB55" s="126"/>
      <c r="AD55" s="83"/>
      <c r="AE55" s="19">
        <f t="shared" si="11"/>
        <v>0</v>
      </c>
      <c r="AF55" s="4"/>
      <c r="AG55" s="20" t="str">
        <f t="shared" si="12"/>
        <v/>
      </c>
      <c r="AH55" s="20" t="str">
        <f t="shared" si="13"/>
        <v/>
      </c>
      <c r="AI55" s="20" t="str">
        <f t="shared" si="14"/>
        <v/>
      </c>
      <c r="AJ55" s="84">
        <f t="shared" si="16"/>
        <v>0</v>
      </c>
      <c r="AK55" s="1" t="str">
        <f t="shared" ref="AK55:AK118" si="20">IF(T55&gt;=100,VLOOKUP(M55,電50,10,FALSE),IF(T55&gt;=75,VLOOKUP(M55,電50,8,FALSE)+(VLOOKUP(M55,電50,10,FALSE)-VLOOKUP(M55,電50,8,FALSE))*(T55-75)/25,IF(T55&gt;=50,VLOOKUP(M55,電50,6,FALSE)+(VLOOKUP(M55,電50,8,FALSE)-VLOOKUP(M55,電50,6,FALSE))*(T55-50)/25,"")))</f>
        <v/>
      </c>
      <c r="AL55" s="1" t="str">
        <f t="shared" ref="AL55:AL118" si="21">IF(T55&gt;=100,VLOOKUP(M55,電60,10,FALSE),IF(T55&gt;=75,VLOOKUP(M55,電60,8,FALSE)+(VLOOKUP(M55,電60,10,FALSE)-VLOOKUP(M55,電60,8,FALSE))*(T55-75)/25,IF(T55&gt;=50,VLOOKUP(M55,電60,6,FALSE)+(VLOOKUP(M55,電60,8,FALSE)-VLOOKUP(M55,電60,6,FALSE))*(T55-50)/25,"")))</f>
        <v/>
      </c>
      <c r="AM55" s="1" t="str">
        <f t="shared" ref="AM55:AM118" si="22">IF(T55&gt;=100,VLOOKUP(M55,電50,11,FALSE),IF(T55&gt;=75,VLOOKUP(M55,電50,9,FALSE)+(VLOOKUP(M55,電50,11,FALSE)-VLOOKUP(M55,電50,9,FALSE))*(T55-75)/25,IF(T55&gt;=50,VLOOKUP(M55,電50,7,FALSE)+(VLOOKUP(M55,電50,9,FALSE)-VLOOKUP(M55,電50,7,FALSE))*(T55-50)/25,"")))</f>
        <v/>
      </c>
      <c r="AN55" s="1" t="str">
        <f t="shared" ref="AN55:AN118" si="23">IF(T55&gt;=100,VLOOKUP(M55,電60,11,FALSE),IF(T55&gt;=75,VLOOKUP(M55,電60,9,FALSE)+(VLOOKUP(M55,電60,11,FALSE)-VLOOKUP(M55,電60,9,FALSE))*(T55-75)/25,IF(T55&gt;=50,VLOOKUP(M55,電60,7,FALSE)+(VLOOKUP(M55,電60,9,FALSE)-VLOOKUP(M55,電60,7,FALSE))*(T55-50)/25,"")))</f>
        <v/>
      </c>
    </row>
    <row r="56" spans="1:40" x14ac:dyDescent="0.15">
      <c r="A56" s="5" t="str">
        <f t="shared" si="15"/>
        <v/>
      </c>
      <c r="B56" s="69"/>
      <c r="C56" s="70"/>
      <c r="D56" s="71"/>
      <c r="E56" s="71"/>
      <c r="F56" s="213"/>
      <c r="G56" s="214"/>
      <c r="H56" s="72"/>
      <c r="I56" s="73"/>
      <c r="J56" s="73"/>
      <c r="K56" s="73"/>
      <c r="L56" s="74"/>
      <c r="M56" s="111"/>
      <c r="N56" s="112"/>
      <c r="O56" s="6" t="str">
        <f t="shared" si="17"/>
        <v/>
      </c>
      <c r="P56" s="7" t="str">
        <f t="shared" si="18"/>
        <v/>
      </c>
      <c r="Q56" s="7" t="str">
        <f t="shared" si="19"/>
        <v/>
      </c>
      <c r="R56" s="8"/>
      <c r="S56" s="8"/>
      <c r="T56" s="8"/>
      <c r="U56" s="9" t="str">
        <f t="shared" ref="U56:U99" si="24">IF(M56="","",IF(AND(R56="",T56=""),M56*N56*Q56/O56,IF(AND(R56="",T56&lt;&gt;""),M56*N56*T56/O56,IF(AND(R56&lt;&gt;"",T56=""),M56*N56*Q56/R56,IF(AND(R56&lt;&gt;"",T56&lt;&gt;""),M56*N56*T56/R56)))))</f>
        <v/>
      </c>
      <c r="V56" s="10"/>
      <c r="W56" s="11"/>
      <c r="X56" s="12"/>
      <c r="Y56" s="102" t="str">
        <f t="shared" ref="Y56:Y119" si="25">IF(AND(U56="",V56=""),"",IF(U56="",N56*X56*V56*W56/100,X56*(U56+N56*V56*W56/100)))</f>
        <v/>
      </c>
      <c r="Z56" s="103" t="str">
        <f t="shared" ref="Z56:Z119" si="26">IF(Y56="","",N56*V56*X56*SQRT(1-(W56/100)^2)+AE56)</f>
        <v/>
      </c>
      <c r="AA56" s="104" t="str">
        <f t="shared" ref="AA56:AA119" si="27">IF(Y56="","",SQRT(Y56^2+Z56^2))</f>
        <v/>
      </c>
      <c r="AB56" s="2"/>
      <c r="AD56" s="83"/>
      <c r="AE56" s="19">
        <f t="shared" si="11"/>
        <v>0</v>
      </c>
      <c r="AF56" s="4"/>
      <c r="AG56" s="20" t="str">
        <f t="shared" si="12"/>
        <v/>
      </c>
      <c r="AH56" s="20" t="str">
        <f t="shared" si="13"/>
        <v/>
      </c>
      <c r="AI56" s="20" t="str">
        <f t="shared" si="14"/>
        <v/>
      </c>
      <c r="AJ56" s="84">
        <f t="shared" si="16"/>
        <v>0</v>
      </c>
      <c r="AK56" s="1" t="str">
        <f t="shared" si="20"/>
        <v/>
      </c>
      <c r="AL56" s="1" t="str">
        <f t="shared" si="21"/>
        <v/>
      </c>
      <c r="AM56" s="1" t="str">
        <f t="shared" si="22"/>
        <v/>
      </c>
      <c r="AN56" s="1" t="str">
        <f t="shared" si="23"/>
        <v/>
      </c>
    </row>
    <row r="57" spans="1:40" x14ac:dyDescent="0.15">
      <c r="A57" s="5" t="str">
        <f t="shared" si="15"/>
        <v/>
      </c>
      <c r="B57" s="69"/>
      <c r="C57" s="70"/>
      <c r="D57" s="71"/>
      <c r="E57" s="71"/>
      <c r="F57" s="213"/>
      <c r="G57" s="214"/>
      <c r="H57" s="72"/>
      <c r="I57" s="73"/>
      <c r="J57" s="73"/>
      <c r="K57" s="73"/>
      <c r="L57" s="74"/>
      <c r="M57" s="111"/>
      <c r="N57" s="112"/>
      <c r="O57" s="6" t="str">
        <f t="shared" si="17"/>
        <v/>
      </c>
      <c r="P57" s="7" t="str">
        <f t="shared" si="18"/>
        <v/>
      </c>
      <c r="Q57" s="7" t="str">
        <f t="shared" si="19"/>
        <v/>
      </c>
      <c r="R57" s="8"/>
      <c r="S57" s="8"/>
      <c r="T57" s="8"/>
      <c r="U57" s="9" t="str">
        <f t="shared" si="24"/>
        <v/>
      </c>
      <c r="V57" s="10"/>
      <c r="W57" s="11"/>
      <c r="X57" s="12"/>
      <c r="Y57" s="102" t="str">
        <f t="shared" si="25"/>
        <v/>
      </c>
      <c r="Z57" s="103" t="str">
        <f t="shared" si="26"/>
        <v/>
      </c>
      <c r="AA57" s="104" t="str">
        <f t="shared" si="27"/>
        <v/>
      </c>
      <c r="AB57" s="2"/>
      <c r="AD57" s="83"/>
      <c r="AE57" s="19">
        <f t="shared" si="11"/>
        <v>0</v>
      </c>
      <c r="AF57" s="4"/>
      <c r="AG57" s="20" t="str">
        <f t="shared" si="12"/>
        <v/>
      </c>
      <c r="AH57" s="20" t="str">
        <f t="shared" si="13"/>
        <v/>
      </c>
      <c r="AI57" s="20" t="str">
        <f t="shared" si="14"/>
        <v/>
      </c>
      <c r="AJ57" s="84">
        <f t="shared" si="16"/>
        <v>0</v>
      </c>
      <c r="AK57" s="1" t="str">
        <f t="shared" si="20"/>
        <v/>
      </c>
      <c r="AL57" s="1" t="str">
        <f t="shared" si="21"/>
        <v/>
      </c>
      <c r="AM57" s="1" t="str">
        <f t="shared" si="22"/>
        <v/>
      </c>
      <c r="AN57" s="1" t="str">
        <f t="shared" si="23"/>
        <v/>
      </c>
    </row>
    <row r="58" spans="1:40" x14ac:dyDescent="0.15">
      <c r="A58" s="5" t="str">
        <f t="shared" si="15"/>
        <v/>
      </c>
      <c r="B58" s="69"/>
      <c r="C58" s="70"/>
      <c r="D58" s="71"/>
      <c r="E58" s="71"/>
      <c r="F58" s="213"/>
      <c r="G58" s="214"/>
      <c r="H58" s="72"/>
      <c r="I58" s="73"/>
      <c r="J58" s="73"/>
      <c r="K58" s="73"/>
      <c r="L58" s="74"/>
      <c r="M58" s="111"/>
      <c r="N58" s="112"/>
      <c r="O58" s="6" t="str">
        <f t="shared" si="17"/>
        <v/>
      </c>
      <c r="P58" s="7" t="str">
        <f t="shared" si="18"/>
        <v/>
      </c>
      <c r="Q58" s="7" t="str">
        <f t="shared" si="19"/>
        <v/>
      </c>
      <c r="R58" s="8"/>
      <c r="S58" s="8"/>
      <c r="T58" s="8"/>
      <c r="U58" s="9" t="str">
        <f t="shared" si="24"/>
        <v/>
      </c>
      <c r="V58" s="10"/>
      <c r="W58" s="11"/>
      <c r="X58" s="12"/>
      <c r="Y58" s="102" t="str">
        <f t="shared" si="25"/>
        <v/>
      </c>
      <c r="Z58" s="103" t="str">
        <f t="shared" si="26"/>
        <v/>
      </c>
      <c r="AA58" s="104" t="str">
        <f t="shared" si="27"/>
        <v/>
      </c>
      <c r="AB58" s="2"/>
      <c r="AD58" s="83"/>
      <c r="AE58" s="19">
        <f t="shared" si="11"/>
        <v>0</v>
      </c>
      <c r="AF58" s="4"/>
      <c r="AG58" s="20" t="str">
        <f t="shared" si="12"/>
        <v/>
      </c>
      <c r="AH58" s="20" t="str">
        <f t="shared" si="13"/>
        <v/>
      </c>
      <c r="AI58" s="20" t="str">
        <f t="shared" si="14"/>
        <v/>
      </c>
      <c r="AJ58" s="84">
        <f t="shared" si="16"/>
        <v>0</v>
      </c>
      <c r="AK58" s="1" t="str">
        <f t="shared" si="20"/>
        <v/>
      </c>
      <c r="AL58" s="1" t="str">
        <f t="shared" si="21"/>
        <v/>
      </c>
      <c r="AM58" s="1" t="str">
        <f t="shared" si="22"/>
        <v/>
      </c>
      <c r="AN58" s="1" t="str">
        <f t="shared" si="23"/>
        <v/>
      </c>
    </row>
    <row r="59" spans="1:40" x14ac:dyDescent="0.15">
      <c r="A59" s="5" t="str">
        <f t="shared" si="15"/>
        <v/>
      </c>
      <c r="B59" s="69"/>
      <c r="C59" s="70"/>
      <c r="D59" s="71"/>
      <c r="E59" s="71"/>
      <c r="F59" s="213"/>
      <c r="G59" s="214"/>
      <c r="H59" s="72"/>
      <c r="I59" s="73"/>
      <c r="J59" s="73"/>
      <c r="K59" s="73"/>
      <c r="L59" s="74"/>
      <c r="M59" s="111"/>
      <c r="N59" s="112"/>
      <c r="O59" s="6" t="str">
        <f t="shared" si="17"/>
        <v/>
      </c>
      <c r="P59" s="7" t="str">
        <f t="shared" si="18"/>
        <v/>
      </c>
      <c r="Q59" s="7" t="str">
        <f t="shared" si="19"/>
        <v/>
      </c>
      <c r="R59" s="8"/>
      <c r="S59" s="8"/>
      <c r="T59" s="8"/>
      <c r="U59" s="9" t="str">
        <f t="shared" si="24"/>
        <v/>
      </c>
      <c r="V59" s="10"/>
      <c r="W59" s="11"/>
      <c r="X59" s="12"/>
      <c r="Y59" s="102" t="str">
        <f t="shared" si="25"/>
        <v/>
      </c>
      <c r="Z59" s="103" t="str">
        <f t="shared" si="26"/>
        <v/>
      </c>
      <c r="AA59" s="104" t="str">
        <f t="shared" si="27"/>
        <v/>
      </c>
      <c r="AB59" s="2"/>
      <c r="AD59" s="83"/>
      <c r="AE59" s="19">
        <f t="shared" si="11"/>
        <v>0</v>
      </c>
      <c r="AF59" s="4"/>
      <c r="AG59" s="20" t="str">
        <f t="shared" si="12"/>
        <v/>
      </c>
      <c r="AH59" s="20" t="str">
        <f t="shared" si="13"/>
        <v/>
      </c>
      <c r="AI59" s="20" t="str">
        <f t="shared" si="14"/>
        <v/>
      </c>
      <c r="AJ59" s="84">
        <f t="shared" si="16"/>
        <v>0</v>
      </c>
      <c r="AK59" s="1" t="str">
        <f t="shared" si="20"/>
        <v/>
      </c>
      <c r="AL59" s="1" t="str">
        <f t="shared" si="21"/>
        <v/>
      </c>
      <c r="AM59" s="1" t="str">
        <f t="shared" si="22"/>
        <v/>
      </c>
      <c r="AN59" s="1" t="str">
        <f t="shared" si="23"/>
        <v/>
      </c>
    </row>
    <row r="60" spans="1:40" x14ac:dyDescent="0.15">
      <c r="A60" s="5" t="str">
        <f t="shared" si="15"/>
        <v/>
      </c>
      <c r="B60" s="69"/>
      <c r="C60" s="70"/>
      <c r="D60" s="71"/>
      <c r="E60" s="71"/>
      <c r="F60" s="213"/>
      <c r="G60" s="214"/>
      <c r="H60" s="72"/>
      <c r="I60" s="73"/>
      <c r="J60" s="73"/>
      <c r="K60" s="73"/>
      <c r="L60" s="74"/>
      <c r="M60" s="111"/>
      <c r="N60" s="112"/>
      <c r="O60" s="6" t="str">
        <f t="shared" si="17"/>
        <v/>
      </c>
      <c r="P60" s="7" t="str">
        <f t="shared" si="18"/>
        <v/>
      </c>
      <c r="Q60" s="7" t="str">
        <f t="shared" si="19"/>
        <v/>
      </c>
      <c r="R60" s="8"/>
      <c r="S60" s="8"/>
      <c r="T60" s="8"/>
      <c r="U60" s="9" t="str">
        <f t="shared" si="24"/>
        <v/>
      </c>
      <c r="V60" s="10"/>
      <c r="W60" s="11"/>
      <c r="X60" s="12"/>
      <c r="Y60" s="102" t="str">
        <f t="shared" si="25"/>
        <v/>
      </c>
      <c r="Z60" s="103" t="str">
        <f t="shared" si="26"/>
        <v/>
      </c>
      <c r="AA60" s="104" t="str">
        <f t="shared" si="27"/>
        <v/>
      </c>
      <c r="AB60" s="2"/>
      <c r="AD60" s="83"/>
      <c r="AE60" s="19">
        <f t="shared" si="11"/>
        <v>0</v>
      </c>
      <c r="AF60" s="4"/>
      <c r="AG60" s="20" t="str">
        <f t="shared" si="12"/>
        <v/>
      </c>
      <c r="AH60" s="20" t="str">
        <f t="shared" si="13"/>
        <v/>
      </c>
      <c r="AI60" s="20" t="str">
        <f t="shared" si="14"/>
        <v/>
      </c>
      <c r="AJ60" s="84">
        <f t="shared" si="16"/>
        <v>0</v>
      </c>
      <c r="AK60" s="1" t="str">
        <f t="shared" si="20"/>
        <v/>
      </c>
      <c r="AL60" s="1" t="str">
        <f t="shared" si="21"/>
        <v/>
      </c>
      <c r="AM60" s="1" t="str">
        <f t="shared" si="22"/>
        <v/>
      </c>
      <c r="AN60" s="1" t="str">
        <f t="shared" si="23"/>
        <v/>
      </c>
    </row>
    <row r="61" spans="1:40" x14ac:dyDescent="0.15">
      <c r="A61" s="5" t="str">
        <f t="shared" si="15"/>
        <v/>
      </c>
      <c r="B61" s="69"/>
      <c r="C61" s="70"/>
      <c r="D61" s="71"/>
      <c r="E61" s="71"/>
      <c r="F61" s="213"/>
      <c r="G61" s="214"/>
      <c r="H61" s="72"/>
      <c r="I61" s="73"/>
      <c r="J61" s="73"/>
      <c r="K61" s="73"/>
      <c r="L61" s="74"/>
      <c r="M61" s="111"/>
      <c r="N61" s="112"/>
      <c r="O61" s="6" t="str">
        <f t="shared" si="17"/>
        <v/>
      </c>
      <c r="P61" s="7" t="str">
        <f t="shared" si="18"/>
        <v/>
      </c>
      <c r="Q61" s="7" t="str">
        <f t="shared" si="19"/>
        <v/>
      </c>
      <c r="R61" s="8"/>
      <c r="S61" s="8"/>
      <c r="T61" s="8"/>
      <c r="U61" s="9" t="str">
        <f t="shared" si="24"/>
        <v/>
      </c>
      <c r="V61" s="10"/>
      <c r="W61" s="11"/>
      <c r="X61" s="12"/>
      <c r="Y61" s="102" t="str">
        <f t="shared" si="25"/>
        <v/>
      </c>
      <c r="Z61" s="103" t="str">
        <f t="shared" si="26"/>
        <v/>
      </c>
      <c r="AA61" s="104" t="str">
        <f t="shared" si="27"/>
        <v/>
      </c>
      <c r="AB61" s="2"/>
      <c r="AD61" s="83"/>
      <c r="AE61" s="19">
        <f t="shared" si="11"/>
        <v>0</v>
      </c>
      <c r="AF61" s="4"/>
      <c r="AG61" s="20" t="str">
        <f t="shared" si="12"/>
        <v/>
      </c>
      <c r="AH61" s="20" t="str">
        <f t="shared" si="13"/>
        <v/>
      </c>
      <c r="AI61" s="20" t="str">
        <f t="shared" si="14"/>
        <v/>
      </c>
      <c r="AJ61" s="84">
        <f t="shared" si="16"/>
        <v>0</v>
      </c>
      <c r="AK61" s="1" t="str">
        <f t="shared" si="20"/>
        <v/>
      </c>
      <c r="AL61" s="1" t="str">
        <f t="shared" si="21"/>
        <v/>
      </c>
      <c r="AM61" s="1" t="str">
        <f t="shared" si="22"/>
        <v/>
      </c>
      <c r="AN61" s="1" t="str">
        <f t="shared" si="23"/>
        <v/>
      </c>
    </row>
    <row r="62" spans="1:40" x14ac:dyDescent="0.15">
      <c r="A62" s="5" t="str">
        <f t="shared" si="15"/>
        <v/>
      </c>
      <c r="B62" s="69"/>
      <c r="C62" s="70"/>
      <c r="D62" s="71"/>
      <c r="E62" s="71"/>
      <c r="F62" s="213"/>
      <c r="G62" s="214"/>
      <c r="H62" s="72"/>
      <c r="I62" s="73"/>
      <c r="J62" s="73"/>
      <c r="K62" s="73"/>
      <c r="L62" s="74"/>
      <c r="M62" s="111"/>
      <c r="N62" s="112"/>
      <c r="O62" s="6" t="str">
        <f t="shared" si="17"/>
        <v/>
      </c>
      <c r="P62" s="7" t="str">
        <f t="shared" si="18"/>
        <v/>
      </c>
      <c r="Q62" s="7" t="str">
        <f t="shared" si="19"/>
        <v/>
      </c>
      <c r="R62" s="8"/>
      <c r="S62" s="8"/>
      <c r="T62" s="8"/>
      <c r="U62" s="9" t="str">
        <f t="shared" si="24"/>
        <v/>
      </c>
      <c r="V62" s="10"/>
      <c r="W62" s="11"/>
      <c r="X62" s="12"/>
      <c r="Y62" s="102" t="str">
        <f t="shared" si="25"/>
        <v/>
      </c>
      <c r="Z62" s="103" t="str">
        <f t="shared" si="26"/>
        <v/>
      </c>
      <c r="AA62" s="104" t="str">
        <f t="shared" si="27"/>
        <v/>
      </c>
      <c r="AB62" s="2"/>
      <c r="AD62" s="83"/>
      <c r="AE62" s="19">
        <f t="shared" si="11"/>
        <v>0</v>
      </c>
      <c r="AF62" s="4"/>
      <c r="AG62" s="20" t="str">
        <f t="shared" si="12"/>
        <v/>
      </c>
      <c r="AH62" s="20" t="str">
        <f t="shared" si="13"/>
        <v/>
      </c>
      <c r="AI62" s="20" t="str">
        <f t="shared" si="14"/>
        <v/>
      </c>
      <c r="AJ62" s="84">
        <f t="shared" si="16"/>
        <v>0</v>
      </c>
      <c r="AK62" s="1" t="str">
        <f t="shared" si="20"/>
        <v/>
      </c>
      <c r="AL62" s="1" t="str">
        <f t="shared" si="21"/>
        <v/>
      </c>
      <c r="AM62" s="1" t="str">
        <f t="shared" si="22"/>
        <v/>
      </c>
      <c r="AN62" s="1" t="str">
        <f t="shared" si="23"/>
        <v/>
      </c>
    </row>
    <row r="63" spans="1:40" x14ac:dyDescent="0.15">
      <c r="A63" s="5" t="str">
        <f t="shared" si="15"/>
        <v/>
      </c>
      <c r="B63" s="69"/>
      <c r="C63" s="70"/>
      <c r="D63" s="71"/>
      <c r="E63" s="71"/>
      <c r="F63" s="213"/>
      <c r="G63" s="214"/>
      <c r="H63" s="72"/>
      <c r="I63" s="73"/>
      <c r="J63" s="73"/>
      <c r="K63" s="73"/>
      <c r="L63" s="74"/>
      <c r="M63" s="111"/>
      <c r="N63" s="112"/>
      <c r="O63" s="6" t="str">
        <f t="shared" si="17"/>
        <v/>
      </c>
      <c r="P63" s="7" t="str">
        <f t="shared" si="18"/>
        <v/>
      </c>
      <c r="Q63" s="7" t="str">
        <f t="shared" si="19"/>
        <v/>
      </c>
      <c r="R63" s="8"/>
      <c r="S63" s="8"/>
      <c r="T63" s="8"/>
      <c r="U63" s="9" t="str">
        <f t="shared" si="24"/>
        <v/>
      </c>
      <c r="V63" s="10"/>
      <c r="W63" s="11"/>
      <c r="X63" s="12"/>
      <c r="Y63" s="102" t="str">
        <f t="shared" si="25"/>
        <v/>
      </c>
      <c r="Z63" s="103" t="str">
        <f t="shared" si="26"/>
        <v/>
      </c>
      <c r="AA63" s="104" t="str">
        <f t="shared" si="27"/>
        <v/>
      </c>
      <c r="AB63" s="2"/>
      <c r="AD63" s="83"/>
      <c r="AE63" s="19">
        <f t="shared" si="11"/>
        <v>0</v>
      </c>
      <c r="AF63" s="4"/>
      <c r="AG63" s="20" t="str">
        <f t="shared" si="12"/>
        <v/>
      </c>
      <c r="AH63" s="20" t="str">
        <f t="shared" si="13"/>
        <v/>
      </c>
      <c r="AI63" s="20" t="str">
        <f t="shared" si="14"/>
        <v/>
      </c>
      <c r="AJ63" s="84">
        <f t="shared" si="16"/>
        <v>0</v>
      </c>
      <c r="AK63" s="1" t="str">
        <f t="shared" si="20"/>
        <v/>
      </c>
      <c r="AL63" s="1" t="str">
        <f t="shared" si="21"/>
        <v/>
      </c>
      <c r="AM63" s="1" t="str">
        <f t="shared" si="22"/>
        <v/>
      </c>
      <c r="AN63" s="1" t="str">
        <f t="shared" si="23"/>
        <v/>
      </c>
    </row>
    <row r="64" spans="1:40" x14ac:dyDescent="0.15">
      <c r="A64" s="5" t="str">
        <f t="shared" si="15"/>
        <v/>
      </c>
      <c r="B64" s="69"/>
      <c r="C64" s="70"/>
      <c r="D64" s="71"/>
      <c r="E64" s="71"/>
      <c r="F64" s="213"/>
      <c r="G64" s="214"/>
      <c r="H64" s="72"/>
      <c r="I64" s="73"/>
      <c r="J64" s="73"/>
      <c r="K64" s="73"/>
      <c r="L64" s="74"/>
      <c r="M64" s="111"/>
      <c r="N64" s="112"/>
      <c r="O64" s="6" t="str">
        <f t="shared" si="17"/>
        <v/>
      </c>
      <c r="P64" s="7" t="str">
        <f t="shared" si="18"/>
        <v/>
      </c>
      <c r="Q64" s="7" t="str">
        <f t="shared" si="19"/>
        <v/>
      </c>
      <c r="R64" s="8"/>
      <c r="S64" s="8"/>
      <c r="T64" s="8"/>
      <c r="U64" s="9" t="str">
        <f t="shared" si="24"/>
        <v/>
      </c>
      <c r="V64" s="10"/>
      <c r="W64" s="11"/>
      <c r="X64" s="12"/>
      <c r="Y64" s="102" t="str">
        <f t="shared" si="25"/>
        <v/>
      </c>
      <c r="Z64" s="103" t="str">
        <f t="shared" si="26"/>
        <v/>
      </c>
      <c r="AA64" s="104" t="str">
        <f t="shared" si="27"/>
        <v/>
      </c>
      <c r="AB64" s="2"/>
      <c r="AD64" s="83"/>
      <c r="AE64" s="19">
        <f t="shared" si="11"/>
        <v>0</v>
      </c>
      <c r="AF64" s="4"/>
      <c r="AG64" s="20" t="str">
        <f t="shared" si="12"/>
        <v/>
      </c>
      <c r="AH64" s="20" t="str">
        <f t="shared" si="13"/>
        <v/>
      </c>
      <c r="AI64" s="20" t="str">
        <f t="shared" si="14"/>
        <v/>
      </c>
      <c r="AJ64" s="84">
        <f t="shared" si="16"/>
        <v>0</v>
      </c>
      <c r="AK64" s="1" t="str">
        <f t="shared" si="20"/>
        <v/>
      </c>
      <c r="AL64" s="1" t="str">
        <f t="shared" si="21"/>
        <v/>
      </c>
      <c r="AM64" s="1" t="str">
        <f t="shared" si="22"/>
        <v/>
      </c>
      <c r="AN64" s="1" t="str">
        <f t="shared" si="23"/>
        <v/>
      </c>
    </row>
    <row r="65" spans="1:40" x14ac:dyDescent="0.15">
      <c r="A65" s="5" t="str">
        <f t="shared" si="15"/>
        <v/>
      </c>
      <c r="B65" s="69"/>
      <c r="C65" s="70"/>
      <c r="D65" s="71"/>
      <c r="E65" s="71"/>
      <c r="F65" s="213"/>
      <c r="G65" s="214"/>
      <c r="H65" s="72"/>
      <c r="I65" s="73"/>
      <c r="J65" s="73"/>
      <c r="K65" s="73"/>
      <c r="L65" s="74"/>
      <c r="M65" s="111"/>
      <c r="N65" s="112"/>
      <c r="O65" s="6" t="str">
        <f t="shared" si="17"/>
        <v/>
      </c>
      <c r="P65" s="7" t="str">
        <f t="shared" si="18"/>
        <v/>
      </c>
      <c r="Q65" s="7" t="str">
        <f t="shared" si="19"/>
        <v/>
      </c>
      <c r="R65" s="8"/>
      <c r="S65" s="8"/>
      <c r="T65" s="8"/>
      <c r="U65" s="9" t="str">
        <f t="shared" si="24"/>
        <v/>
      </c>
      <c r="V65" s="10"/>
      <c r="W65" s="11"/>
      <c r="X65" s="12"/>
      <c r="Y65" s="102" t="str">
        <f t="shared" si="25"/>
        <v/>
      </c>
      <c r="Z65" s="103" t="str">
        <f t="shared" si="26"/>
        <v/>
      </c>
      <c r="AA65" s="104" t="str">
        <f t="shared" si="27"/>
        <v/>
      </c>
      <c r="AB65" s="2"/>
      <c r="AD65" s="83"/>
      <c r="AE65" s="19">
        <f t="shared" si="11"/>
        <v>0</v>
      </c>
      <c r="AF65" s="4"/>
      <c r="AG65" s="20" t="str">
        <f t="shared" si="12"/>
        <v/>
      </c>
      <c r="AH65" s="20" t="str">
        <f t="shared" si="13"/>
        <v/>
      </c>
      <c r="AI65" s="20" t="str">
        <f t="shared" si="14"/>
        <v/>
      </c>
      <c r="AJ65" s="84">
        <f t="shared" si="16"/>
        <v>0</v>
      </c>
      <c r="AK65" s="1" t="str">
        <f t="shared" si="20"/>
        <v/>
      </c>
      <c r="AL65" s="1" t="str">
        <f t="shared" si="21"/>
        <v/>
      </c>
      <c r="AM65" s="1" t="str">
        <f t="shared" si="22"/>
        <v/>
      </c>
      <c r="AN65" s="1" t="str">
        <f t="shared" si="23"/>
        <v/>
      </c>
    </row>
    <row r="66" spans="1:40" x14ac:dyDescent="0.15">
      <c r="A66" s="5" t="str">
        <f t="shared" si="15"/>
        <v/>
      </c>
      <c r="B66" s="69"/>
      <c r="C66" s="70"/>
      <c r="D66" s="71"/>
      <c r="E66" s="71"/>
      <c r="F66" s="213"/>
      <c r="G66" s="214"/>
      <c r="H66" s="72"/>
      <c r="I66" s="73"/>
      <c r="J66" s="73"/>
      <c r="K66" s="73"/>
      <c r="L66" s="74"/>
      <c r="M66" s="111"/>
      <c r="N66" s="112"/>
      <c r="O66" s="6" t="str">
        <f t="shared" si="17"/>
        <v/>
      </c>
      <c r="P66" s="7" t="str">
        <f t="shared" si="18"/>
        <v/>
      </c>
      <c r="Q66" s="7" t="str">
        <f t="shared" si="19"/>
        <v/>
      </c>
      <c r="R66" s="8"/>
      <c r="S66" s="8"/>
      <c r="T66" s="8"/>
      <c r="U66" s="9" t="str">
        <f t="shared" si="24"/>
        <v/>
      </c>
      <c r="V66" s="10"/>
      <c r="W66" s="11"/>
      <c r="X66" s="12"/>
      <c r="Y66" s="102" t="str">
        <f t="shared" si="25"/>
        <v/>
      </c>
      <c r="Z66" s="103" t="str">
        <f t="shared" si="26"/>
        <v/>
      </c>
      <c r="AA66" s="104" t="str">
        <f t="shared" si="27"/>
        <v/>
      </c>
      <c r="AB66" s="2"/>
      <c r="AD66" s="83"/>
      <c r="AE66" s="19">
        <f t="shared" si="11"/>
        <v>0</v>
      </c>
      <c r="AF66" s="4"/>
      <c r="AG66" s="20" t="str">
        <f t="shared" si="12"/>
        <v/>
      </c>
      <c r="AH66" s="20" t="str">
        <f t="shared" si="13"/>
        <v/>
      </c>
      <c r="AI66" s="20" t="str">
        <f t="shared" si="14"/>
        <v/>
      </c>
      <c r="AJ66" s="84">
        <f t="shared" si="16"/>
        <v>0</v>
      </c>
      <c r="AK66" s="1" t="str">
        <f t="shared" si="20"/>
        <v/>
      </c>
      <c r="AL66" s="1" t="str">
        <f t="shared" si="21"/>
        <v/>
      </c>
      <c r="AM66" s="1" t="str">
        <f t="shared" si="22"/>
        <v/>
      </c>
      <c r="AN66" s="1" t="str">
        <f t="shared" si="23"/>
        <v/>
      </c>
    </row>
    <row r="67" spans="1:40" x14ac:dyDescent="0.15">
      <c r="A67" s="5" t="str">
        <f t="shared" si="15"/>
        <v/>
      </c>
      <c r="B67" s="69"/>
      <c r="C67" s="70"/>
      <c r="D67" s="71"/>
      <c r="E67" s="71"/>
      <c r="F67" s="213"/>
      <c r="G67" s="214"/>
      <c r="H67" s="72"/>
      <c r="I67" s="73"/>
      <c r="J67" s="73"/>
      <c r="K67" s="73"/>
      <c r="L67" s="74"/>
      <c r="M67" s="111"/>
      <c r="N67" s="112"/>
      <c r="O67" s="6" t="str">
        <f t="shared" si="17"/>
        <v/>
      </c>
      <c r="P67" s="7" t="str">
        <f t="shared" si="18"/>
        <v/>
      </c>
      <c r="Q67" s="7" t="str">
        <f t="shared" si="19"/>
        <v/>
      </c>
      <c r="R67" s="8"/>
      <c r="S67" s="8"/>
      <c r="T67" s="8"/>
      <c r="U67" s="9" t="str">
        <f t="shared" si="24"/>
        <v/>
      </c>
      <c r="V67" s="10"/>
      <c r="W67" s="11"/>
      <c r="X67" s="12"/>
      <c r="Y67" s="102" t="str">
        <f t="shared" si="25"/>
        <v/>
      </c>
      <c r="Z67" s="103" t="str">
        <f t="shared" si="26"/>
        <v/>
      </c>
      <c r="AA67" s="104" t="str">
        <f t="shared" si="27"/>
        <v/>
      </c>
      <c r="AB67" s="2"/>
      <c r="AD67" s="83"/>
      <c r="AE67" s="19">
        <f t="shared" si="11"/>
        <v>0</v>
      </c>
      <c r="AF67" s="4"/>
      <c r="AG67" s="20" t="str">
        <f t="shared" si="12"/>
        <v/>
      </c>
      <c r="AH67" s="20" t="str">
        <f t="shared" si="13"/>
        <v/>
      </c>
      <c r="AI67" s="20" t="str">
        <f t="shared" si="14"/>
        <v/>
      </c>
      <c r="AJ67" s="84">
        <f t="shared" si="16"/>
        <v>0</v>
      </c>
      <c r="AK67" s="1" t="str">
        <f t="shared" si="20"/>
        <v/>
      </c>
      <c r="AL67" s="1" t="str">
        <f t="shared" si="21"/>
        <v/>
      </c>
      <c r="AM67" s="1" t="str">
        <f t="shared" si="22"/>
        <v/>
      </c>
      <c r="AN67" s="1" t="str">
        <f t="shared" si="23"/>
        <v/>
      </c>
    </row>
    <row r="68" spans="1:40" x14ac:dyDescent="0.15">
      <c r="A68" s="5" t="str">
        <f t="shared" si="15"/>
        <v/>
      </c>
      <c r="B68" s="69"/>
      <c r="C68" s="70"/>
      <c r="D68" s="71"/>
      <c r="E68" s="71"/>
      <c r="F68" s="213"/>
      <c r="G68" s="214"/>
      <c r="H68" s="72"/>
      <c r="I68" s="73"/>
      <c r="J68" s="73"/>
      <c r="K68" s="73"/>
      <c r="L68" s="74"/>
      <c r="M68" s="111"/>
      <c r="N68" s="112"/>
      <c r="O68" s="6" t="str">
        <f t="shared" si="17"/>
        <v/>
      </c>
      <c r="P68" s="7" t="str">
        <f t="shared" si="18"/>
        <v/>
      </c>
      <c r="Q68" s="7" t="str">
        <f t="shared" si="19"/>
        <v/>
      </c>
      <c r="R68" s="8"/>
      <c r="S68" s="8"/>
      <c r="T68" s="8"/>
      <c r="U68" s="9" t="str">
        <f t="shared" si="24"/>
        <v/>
      </c>
      <c r="V68" s="10"/>
      <c r="W68" s="11"/>
      <c r="X68" s="12"/>
      <c r="Y68" s="102" t="str">
        <f t="shared" si="25"/>
        <v/>
      </c>
      <c r="Z68" s="103" t="str">
        <f t="shared" si="26"/>
        <v/>
      </c>
      <c r="AA68" s="104" t="str">
        <f t="shared" si="27"/>
        <v/>
      </c>
      <c r="AB68" s="2"/>
      <c r="AD68" s="83"/>
      <c r="AE68" s="19">
        <f t="shared" si="11"/>
        <v>0</v>
      </c>
      <c r="AF68" s="4"/>
      <c r="AG68" s="20" t="str">
        <f t="shared" si="12"/>
        <v/>
      </c>
      <c r="AH68" s="20" t="str">
        <f t="shared" si="13"/>
        <v/>
      </c>
      <c r="AI68" s="20" t="str">
        <f t="shared" si="14"/>
        <v/>
      </c>
      <c r="AJ68" s="84">
        <f t="shared" si="16"/>
        <v>0</v>
      </c>
      <c r="AK68" s="1" t="str">
        <f t="shared" si="20"/>
        <v/>
      </c>
      <c r="AL68" s="1" t="str">
        <f t="shared" si="21"/>
        <v/>
      </c>
      <c r="AM68" s="1" t="str">
        <f t="shared" si="22"/>
        <v/>
      </c>
      <c r="AN68" s="1" t="str">
        <f t="shared" si="23"/>
        <v/>
      </c>
    </row>
    <row r="69" spans="1:40" x14ac:dyDescent="0.15">
      <c r="A69" s="5" t="str">
        <f t="shared" si="15"/>
        <v/>
      </c>
      <c r="B69" s="69"/>
      <c r="C69" s="70"/>
      <c r="D69" s="71"/>
      <c r="E69" s="71"/>
      <c r="F69" s="213"/>
      <c r="G69" s="214"/>
      <c r="H69" s="72"/>
      <c r="I69" s="73"/>
      <c r="J69" s="73"/>
      <c r="K69" s="73"/>
      <c r="L69" s="74"/>
      <c r="M69" s="111"/>
      <c r="N69" s="112"/>
      <c r="O69" s="6" t="str">
        <f t="shared" si="17"/>
        <v/>
      </c>
      <c r="P69" s="7" t="str">
        <f t="shared" si="18"/>
        <v/>
      </c>
      <c r="Q69" s="7" t="str">
        <f t="shared" si="19"/>
        <v/>
      </c>
      <c r="R69" s="8"/>
      <c r="S69" s="8"/>
      <c r="T69" s="8"/>
      <c r="U69" s="9" t="str">
        <f t="shared" si="24"/>
        <v/>
      </c>
      <c r="V69" s="10"/>
      <c r="W69" s="11"/>
      <c r="X69" s="12"/>
      <c r="Y69" s="102" t="str">
        <f t="shared" si="25"/>
        <v/>
      </c>
      <c r="Z69" s="103" t="str">
        <f t="shared" si="26"/>
        <v/>
      </c>
      <c r="AA69" s="104" t="str">
        <f t="shared" si="27"/>
        <v/>
      </c>
      <c r="AB69" s="2"/>
      <c r="AD69" s="83"/>
      <c r="AE69" s="19">
        <f t="shared" si="11"/>
        <v>0</v>
      </c>
      <c r="AF69" s="4"/>
      <c r="AG69" s="20" t="str">
        <f t="shared" si="12"/>
        <v/>
      </c>
      <c r="AH69" s="20" t="str">
        <f t="shared" si="13"/>
        <v/>
      </c>
      <c r="AI69" s="20" t="str">
        <f t="shared" si="14"/>
        <v/>
      </c>
      <c r="AJ69" s="84">
        <f t="shared" si="16"/>
        <v>0</v>
      </c>
      <c r="AK69" s="1" t="str">
        <f t="shared" si="20"/>
        <v/>
      </c>
      <c r="AL69" s="1" t="str">
        <f t="shared" si="21"/>
        <v/>
      </c>
      <c r="AM69" s="1" t="str">
        <f t="shared" si="22"/>
        <v/>
      </c>
      <c r="AN69" s="1" t="str">
        <f t="shared" si="23"/>
        <v/>
      </c>
    </row>
    <row r="70" spans="1:40" x14ac:dyDescent="0.15">
      <c r="A70" s="5" t="str">
        <f t="shared" si="15"/>
        <v/>
      </c>
      <c r="B70" s="69"/>
      <c r="C70" s="70"/>
      <c r="D70" s="71"/>
      <c r="E70" s="71"/>
      <c r="F70" s="213"/>
      <c r="G70" s="214"/>
      <c r="H70" s="72"/>
      <c r="I70" s="73"/>
      <c r="J70" s="73"/>
      <c r="K70" s="73"/>
      <c r="L70" s="74"/>
      <c r="M70" s="111"/>
      <c r="N70" s="112"/>
      <c r="O70" s="6" t="str">
        <f t="shared" si="17"/>
        <v/>
      </c>
      <c r="P70" s="7" t="str">
        <f t="shared" si="18"/>
        <v/>
      </c>
      <c r="Q70" s="7" t="str">
        <f t="shared" si="19"/>
        <v/>
      </c>
      <c r="R70" s="8"/>
      <c r="S70" s="8"/>
      <c r="T70" s="8"/>
      <c r="U70" s="9" t="str">
        <f t="shared" si="24"/>
        <v/>
      </c>
      <c r="V70" s="10"/>
      <c r="W70" s="11"/>
      <c r="X70" s="12"/>
      <c r="Y70" s="102" t="str">
        <f t="shared" si="25"/>
        <v/>
      </c>
      <c r="Z70" s="103" t="str">
        <f t="shared" si="26"/>
        <v/>
      </c>
      <c r="AA70" s="104" t="str">
        <f t="shared" si="27"/>
        <v/>
      </c>
      <c r="AB70" s="2"/>
      <c r="AD70" s="83"/>
      <c r="AE70" s="19">
        <f t="shared" si="11"/>
        <v>0</v>
      </c>
      <c r="AF70" s="4"/>
      <c r="AG70" s="20" t="str">
        <f t="shared" si="12"/>
        <v/>
      </c>
      <c r="AH70" s="20" t="str">
        <f t="shared" si="13"/>
        <v/>
      </c>
      <c r="AI70" s="20" t="str">
        <f t="shared" si="14"/>
        <v/>
      </c>
      <c r="AJ70" s="84">
        <f t="shared" si="16"/>
        <v>0</v>
      </c>
      <c r="AK70" s="1" t="str">
        <f t="shared" si="20"/>
        <v/>
      </c>
      <c r="AL70" s="1" t="str">
        <f t="shared" si="21"/>
        <v/>
      </c>
      <c r="AM70" s="1" t="str">
        <f t="shared" si="22"/>
        <v/>
      </c>
      <c r="AN70" s="1" t="str">
        <f t="shared" si="23"/>
        <v/>
      </c>
    </row>
    <row r="71" spans="1:40" x14ac:dyDescent="0.15">
      <c r="A71" s="5" t="str">
        <f t="shared" si="15"/>
        <v/>
      </c>
      <c r="B71" s="69"/>
      <c r="C71" s="70"/>
      <c r="D71" s="71"/>
      <c r="E71" s="71"/>
      <c r="F71" s="213"/>
      <c r="G71" s="214"/>
      <c r="H71" s="72"/>
      <c r="I71" s="73"/>
      <c r="J71" s="73"/>
      <c r="K71" s="73"/>
      <c r="L71" s="74"/>
      <c r="M71" s="111"/>
      <c r="N71" s="112"/>
      <c r="O71" s="6" t="str">
        <f t="shared" si="17"/>
        <v/>
      </c>
      <c r="P71" s="7" t="str">
        <f t="shared" si="18"/>
        <v/>
      </c>
      <c r="Q71" s="7" t="str">
        <f t="shared" si="19"/>
        <v/>
      </c>
      <c r="R71" s="8"/>
      <c r="S71" s="8"/>
      <c r="T71" s="8"/>
      <c r="U71" s="9" t="str">
        <f t="shared" si="24"/>
        <v/>
      </c>
      <c r="V71" s="10"/>
      <c r="W71" s="11"/>
      <c r="X71" s="12"/>
      <c r="Y71" s="102" t="str">
        <f t="shared" si="25"/>
        <v/>
      </c>
      <c r="Z71" s="103" t="str">
        <f t="shared" si="26"/>
        <v/>
      </c>
      <c r="AA71" s="104" t="str">
        <f t="shared" si="27"/>
        <v/>
      </c>
      <c r="AB71" s="2"/>
      <c r="AD71" s="83"/>
      <c r="AE71" s="19">
        <f t="shared" si="11"/>
        <v>0</v>
      </c>
      <c r="AF71" s="4"/>
      <c r="AG71" s="20" t="str">
        <f t="shared" si="12"/>
        <v/>
      </c>
      <c r="AH71" s="20" t="str">
        <f t="shared" si="13"/>
        <v/>
      </c>
      <c r="AI71" s="20" t="str">
        <f t="shared" si="14"/>
        <v/>
      </c>
      <c r="AJ71" s="84">
        <f t="shared" si="16"/>
        <v>0</v>
      </c>
      <c r="AK71" s="1" t="str">
        <f t="shared" si="20"/>
        <v/>
      </c>
      <c r="AL71" s="1" t="str">
        <f t="shared" si="21"/>
        <v/>
      </c>
      <c r="AM71" s="1" t="str">
        <f t="shared" si="22"/>
        <v/>
      </c>
      <c r="AN71" s="1" t="str">
        <f t="shared" si="23"/>
        <v/>
      </c>
    </row>
    <row r="72" spans="1:40" x14ac:dyDescent="0.15">
      <c r="A72" s="5" t="str">
        <f t="shared" si="15"/>
        <v/>
      </c>
      <c r="B72" s="69"/>
      <c r="C72" s="70"/>
      <c r="D72" s="71"/>
      <c r="E72" s="71"/>
      <c r="F72" s="213"/>
      <c r="G72" s="214"/>
      <c r="H72" s="72"/>
      <c r="I72" s="73"/>
      <c r="J72" s="73"/>
      <c r="K72" s="73"/>
      <c r="L72" s="74"/>
      <c r="M72" s="111"/>
      <c r="N72" s="112"/>
      <c r="O72" s="6" t="str">
        <f t="shared" si="17"/>
        <v/>
      </c>
      <c r="P72" s="7" t="str">
        <f t="shared" si="18"/>
        <v/>
      </c>
      <c r="Q72" s="7" t="str">
        <f t="shared" si="19"/>
        <v/>
      </c>
      <c r="R72" s="8"/>
      <c r="S72" s="8"/>
      <c r="T72" s="8"/>
      <c r="U72" s="9" t="str">
        <f t="shared" si="24"/>
        <v/>
      </c>
      <c r="V72" s="10"/>
      <c r="W72" s="11"/>
      <c r="X72" s="12"/>
      <c r="Y72" s="102" t="str">
        <f t="shared" si="25"/>
        <v/>
      </c>
      <c r="Z72" s="103" t="str">
        <f t="shared" si="26"/>
        <v/>
      </c>
      <c r="AA72" s="104" t="str">
        <f t="shared" si="27"/>
        <v/>
      </c>
      <c r="AB72" s="2"/>
      <c r="AD72" s="83"/>
      <c r="AE72" s="19">
        <f t="shared" si="11"/>
        <v>0</v>
      </c>
      <c r="AF72" s="4"/>
      <c r="AG72" s="20" t="str">
        <f t="shared" si="12"/>
        <v/>
      </c>
      <c r="AH72" s="20" t="str">
        <f t="shared" si="13"/>
        <v/>
      </c>
      <c r="AI72" s="20" t="str">
        <f t="shared" si="14"/>
        <v/>
      </c>
      <c r="AJ72" s="84">
        <f t="shared" si="16"/>
        <v>0</v>
      </c>
      <c r="AK72" s="1" t="str">
        <f t="shared" si="20"/>
        <v/>
      </c>
      <c r="AL72" s="1" t="str">
        <f t="shared" si="21"/>
        <v/>
      </c>
      <c r="AM72" s="1" t="str">
        <f t="shared" si="22"/>
        <v/>
      </c>
      <c r="AN72" s="1" t="str">
        <f t="shared" si="23"/>
        <v/>
      </c>
    </row>
    <row r="73" spans="1:40" x14ac:dyDescent="0.15">
      <c r="A73" s="5" t="str">
        <f t="shared" si="15"/>
        <v/>
      </c>
      <c r="B73" s="69"/>
      <c r="C73" s="70"/>
      <c r="D73" s="71"/>
      <c r="E73" s="71"/>
      <c r="F73" s="213"/>
      <c r="G73" s="214"/>
      <c r="H73" s="72"/>
      <c r="I73" s="73"/>
      <c r="J73" s="73"/>
      <c r="K73" s="73"/>
      <c r="L73" s="74"/>
      <c r="M73" s="111"/>
      <c r="N73" s="112"/>
      <c r="O73" s="6" t="str">
        <f t="shared" si="17"/>
        <v/>
      </c>
      <c r="P73" s="7" t="str">
        <f t="shared" si="18"/>
        <v/>
      </c>
      <c r="Q73" s="7" t="str">
        <f t="shared" si="19"/>
        <v/>
      </c>
      <c r="R73" s="8"/>
      <c r="S73" s="8"/>
      <c r="T73" s="8"/>
      <c r="U73" s="9" t="str">
        <f t="shared" si="24"/>
        <v/>
      </c>
      <c r="V73" s="10"/>
      <c r="W73" s="11"/>
      <c r="X73" s="12"/>
      <c r="Y73" s="102" t="str">
        <f t="shared" si="25"/>
        <v/>
      </c>
      <c r="Z73" s="103" t="str">
        <f t="shared" si="26"/>
        <v/>
      </c>
      <c r="AA73" s="104" t="str">
        <f t="shared" si="27"/>
        <v/>
      </c>
      <c r="AB73" s="2"/>
      <c r="AD73" s="83"/>
      <c r="AE73" s="19">
        <f t="shared" si="11"/>
        <v>0</v>
      </c>
      <c r="AF73" s="4"/>
      <c r="AG73" s="20" t="str">
        <f t="shared" si="12"/>
        <v/>
      </c>
      <c r="AH73" s="20" t="str">
        <f t="shared" si="13"/>
        <v/>
      </c>
      <c r="AI73" s="20" t="str">
        <f t="shared" si="14"/>
        <v/>
      </c>
      <c r="AJ73" s="84">
        <f t="shared" si="16"/>
        <v>0</v>
      </c>
      <c r="AK73" s="1" t="str">
        <f t="shared" si="20"/>
        <v/>
      </c>
      <c r="AL73" s="1" t="str">
        <f t="shared" si="21"/>
        <v/>
      </c>
      <c r="AM73" s="1" t="str">
        <f t="shared" si="22"/>
        <v/>
      </c>
      <c r="AN73" s="1" t="str">
        <f t="shared" si="23"/>
        <v/>
      </c>
    </row>
    <row r="74" spans="1:40" x14ac:dyDescent="0.15">
      <c r="A74" s="5" t="str">
        <f t="shared" si="15"/>
        <v/>
      </c>
      <c r="B74" s="69"/>
      <c r="C74" s="70"/>
      <c r="D74" s="71"/>
      <c r="E74" s="71"/>
      <c r="F74" s="213"/>
      <c r="G74" s="214"/>
      <c r="H74" s="72"/>
      <c r="I74" s="73"/>
      <c r="J74" s="73"/>
      <c r="K74" s="73"/>
      <c r="L74" s="74"/>
      <c r="M74" s="111"/>
      <c r="N74" s="112"/>
      <c r="O74" s="6" t="str">
        <f t="shared" si="17"/>
        <v/>
      </c>
      <c r="P74" s="7" t="str">
        <f t="shared" si="18"/>
        <v/>
      </c>
      <c r="Q74" s="7" t="str">
        <f t="shared" si="19"/>
        <v/>
      </c>
      <c r="R74" s="8"/>
      <c r="S74" s="8"/>
      <c r="T74" s="8"/>
      <c r="U74" s="9" t="str">
        <f t="shared" si="24"/>
        <v/>
      </c>
      <c r="V74" s="10"/>
      <c r="W74" s="11"/>
      <c r="X74" s="12"/>
      <c r="Y74" s="102" t="str">
        <f t="shared" si="25"/>
        <v/>
      </c>
      <c r="Z74" s="103" t="str">
        <f t="shared" si="26"/>
        <v/>
      </c>
      <c r="AA74" s="104" t="str">
        <f t="shared" si="27"/>
        <v/>
      </c>
      <c r="AB74" s="2"/>
      <c r="AD74" s="83"/>
      <c r="AE74" s="19">
        <f t="shared" si="11"/>
        <v>0</v>
      </c>
      <c r="AF74" s="4"/>
      <c r="AG74" s="20" t="str">
        <f t="shared" si="12"/>
        <v/>
      </c>
      <c r="AH74" s="20" t="str">
        <f t="shared" si="13"/>
        <v/>
      </c>
      <c r="AI74" s="20" t="str">
        <f t="shared" si="14"/>
        <v/>
      </c>
      <c r="AJ74" s="84">
        <f t="shared" si="16"/>
        <v>0</v>
      </c>
      <c r="AK74" s="1" t="str">
        <f t="shared" si="20"/>
        <v/>
      </c>
      <c r="AL74" s="1" t="str">
        <f t="shared" si="21"/>
        <v/>
      </c>
      <c r="AM74" s="1" t="str">
        <f t="shared" si="22"/>
        <v/>
      </c>
      <c r="AN74" s="1" t="str">
        <f t="shared" si="23"/>
        <v/>
      </c>
    </row>
    <row r="75" spans="1:40" x14ac:dyDescent="0.15">
      <c r="A75" s="5" t="str">
        <f t="shared" ref="A75:A138" si="28">IF(AND(H75&lt;&gt;"",N75&lt;&gt;"",X75&lt;&gt;"",M75="",V75&lt;&gt;"",W75&lt;&gt;""),"●",IF(OR(H75="",L75="",M75="",N75="",X75="",AND(O75="",R75=""),AND(P75="",S75=""),AND(Q75="",T75="")),"","●"))</f>
        <v/>
      </c>
      <c r="B75" s="69"/>
      <c r="C75" s="70"/>
      <c r="D75" s="71"/>
      <c r="E75" s="71"/>
      <c r="F75" s="213"/>
      <c r="G75" s="214"/>
      <c r="H75" s="72"/>
      <c r="I75" s="73"/>
      <c r="J75" s="73"/>
      <c r="K75" s="73"/>
      <c r="L75" s="74"/>
      <c r="M75" s="111"/>
      <c r="N75" s="112"/>
      <c r="O75" s="6" t="str">
        <f t="shared" si="17"/>
        <v/>
      </c>
      <c r="P75" s="7" t="str">
        <f t="shared" si="18"/>
        <v/>
      </c>
      <c r="Q75" s="7" t="str">
        <f t="shared" si="19"/>
        <v/>
      </c>
      <c r="R75" s="8"/>
      <c r="S75" s="8"/>
      <c r="T75" s="8"/>
      <c r="U75" s="9" t="str">
        <f t="shared" si="24"/>
        <v/>
      </c>
      <c r="V75" s="10"/>
      <c r="W75" s="11"/>
      <c r="X75" s="12"/>
      <c r="Y75" s="102" t="str">
        <f t="shared" si="25"/>
        <v/>
      </c>
      <c r="Z75" s="103" t="str">
        <f t="shared" si="26"/>
        <v/>
      </c>
      <c r="AA75" s="104" t="str">
        <f t="shared" si="27"/>
        <v/>
      </c>
      <c r="AB75" s="2"/>
      <c r="AD75" s="83"/>
      <c r="AE75" s="19">
        <f t="shared" ref="AE75:AE138" si="29">IF(AND(P75="",S75=""),0,IF(S75="",U75*X75*SQRT(1-(P75/100)^2)/(P75/100),U75*X75*SQRT(1-(S75/100)^2)/(S75/100)))</f>
        <v>0</v>
      </c>
      <c r="AF75" s="4"/>
      <c r="AG75" s="20" t="str">
        <f t="shared" ref="AG75:AG138" si="30">IF(Y75="","",Y75/X75)</f>
        <v/>
      </c>
      <c r="AH75" s="20" t="str">
        <f t="shared" ref="AH75:AH138" si="31">IF(Y75="","",Z75/X75)</f>
        <v/>
      </c>
      <c r="AI75" s="20" t="str">
        <f t="shared" ref="AI75:AI138" si="32">IF(Y75="","",AA75/X75)</f>
        <v/>
      </c>
      <c r="AJ75" s="84">
        <f t="shared" si="16"/>
        <v>0</v>
      </c>
      <c r="AK75" s="1" t="str">
        <f t="shared" si="20"/>
        <v/>
      </c>
      <c r="AL75" s="1" t="str">
        <f t="shared" si="21"/>
        <v/>
      </c>
      <c r="AM75" s="1" t="str">
        <f t="shared" si="22"/>
        <v/>
      </c>
      <c r="AN75" s="1" t="str">
        <f t="shared" si="23"/>
        <v/>
      </c>
    </row>
    <row r="76" spans="1:40" x14ac:dyDescent="0.15">
      <c r="A76" s="5" t="str">
        <f t="shared" si="28"/>
        <v/>
      </c>
      <c r="B76" s="69"/>
      <c r="C76" s="70"/>
      <c r="D76" s="71"/>
      <c r="E76" s="71"/>
      <c r="F76" s="213"/>
      <c r="G76" s="214"/>
      <c r="H76" s="72"/>
      <c r="I76" s="73"/>
      <c r="J76" s="73"/>
      <c r="K76" s="73"/>
      <c r="L76" s="74"/>
      <c r="M76" s="111"/>
      <c r="N76" s="112"/>
      <c r="O76" s="6" t="str">
        <f t="shared" si="17"/>
        <v/>
      </c>
      <c r="P76" s="7" t="str">
        <f t="shared" si="18"/>
        <v/>
      </c>
      <c r="Q76" s="7" t="str">
        <f t="shared" si="19"/>
        <v/>
      </c>
      <c r="R76" s="8"/>
      <c r="S76" s="8"/>
      <c r="T76" s="8"/>
      <c r="U76" s="9" t="str">
        <f t="shared" si="24"/>
        <v/>
      </c>
      <c r="V76" s="10"/>
      <c r="W76" s="11"/>
      <c r="X76" s="12"/>
      <c r="Y76" s="102" t="str">
        <f t="shared" si="25"/>
        <v/>
      </c>
      <c r="Z76" s="103" t="str">
        <f t="shared" si="26"/>
        <v/>
      </c>
      <c r="AA76" s="104" t="str">
        <f t="shared" si="27"/>
        <v/>
      </c>
      <c r="AB76" s="2"/>
      <c r="AD76" s="83"/>
      <c r="AE76" s="19">
        <f t="shared" si="29"/>
        <v>0</v>
      </c>
      <c r="AF76" s="4"/>
      <c r="AG76" s="20" t="str">
        <f t="shared" si="30"/>
        <v/>
      </c>
      <c r="AH76" s="20" t="str">
        <f t="shared" si="31"/>
        <v/>
      </c>
      <c r="AI76" s="20" t="str">
        <f t="shared" si="32"/>
        <v/>
      </c>
      <c r="AJ76" s="84">
        <f t="shared" ref="AJ76:AJ139" si="33">IF(A76="●",1,0)</f>
        <v>0</v>
      </c>
      <c r="AK76" s="1" t="str">
        <f t="shared" si="20"/>
        <v/>
      </c>
      <c r="AL76" s="1" t="str">
        <f t="shared" si="21"/>
        <v/>
      </c>
      <c r="AM76" s="1" t="str">
        <f t="shared" si="22"/>
        <v/>
      </c>
      <c r="AN76" s="1" t="str">
        <f t="shared" si="23"/>
        <v/>
      </c>
    </row>
    <row r="77" spans="1:40" x14ac:dyDescent="0.15">
      <c r="A77" s="5" t="str">
        <f t="shared" si="28"/>
        <v/>
      </c>
      <c r="B77" s="69"/>
      <c r="C77" s="70"/>
      <c r="D77" s="71"/>
      <c r="E77" s="71"/>
      <c r="F77" s="213"/>
      <c r="G77" s="214"/>
      <c r="H77" s="72"/>
      <c r="I77" s="73"/>
      <c r="J77" s="73"/>
      <c r="K77" s="73"/>
      <c r="L77" s="74"/>
      <c r="M77" s="111"/>
      <c r="N77" s="112"/>
      <c r="O77" s="6" t="str">
        <f t="shared" si="17"/>
        <v/>
      </c>
      <c r="P77" s="7" t="str">
        <f t="shared" si="18"/>
        <v/>
      </c>
      <c r="Q77" s="7" t="str">
        <f t="shared" si="19"/>
        <v/>
      </c>
      <c r="R77" s="8"/>
      <c r="S77" s="8"/>
      <c r="T77" s="8"/>
      <c r="U77" s="9" t="str">
        <f t="shared" si="24"/>
        <v/>
      </c>
      <c r="V77" s="10"/>
      <c r="W77" s="11"/>
      <c r="X77" s="12"/>
      <c r="Y77" s="102" t="str">
        <f t="shared" si="25"/>
        <v/>
      </c>
      <c r="Z77" s="103" t="str">
        <f t="shared" si="26"/>
        <v/>
      </c>
      <c r="AA77" s="104" t="str">
        <f t="shared" si="27"/>
        <v/>
      </c>
      <c r="AB77" s="2"/>
      <c r="AD77" s="83"/>
      <c r="AE77" s="19">
        <f t="shared" si="29"/>
        <v>0</v>
      </c>
      <c r="AF77" s="4"/>
      <c r="AG77" s="20" t="str">
        <f t="shared" si="30"/>
        <v/>
      </c>
      <c r="AH77" s="20" t="str">
        <f t="shared" si="31"/>
        <v/>
      </c>
      <c r="AI77" s="20" t="str">
        <f t="shared" si="32"/>
        <v/>
      </c>
      <c r="AJ77" s="84">
        <f t="shared" si="33"/>
        <v>0</v>
      </c>
      <c r="AK77" s="1" t="str">
        <f t="shared" si="20"/>
        <v/>
      </c>
      <c r="AL77" s="1" t="str">
        <f t="shared" si="21"/>
        <v/>
      </c>
      <c r="AM77" s="1" t="str">
        <f t="shared" si="22"/>
        <v/>
      </c>
      <c r="AN77" s="1" t="str">
        <f t="shared" si="23"/>
        <v/>
      </c>
    </row>
    <row r="78" spans="1:40" x14ac:dyDescent="0.15">
      <c r="A78" s="5" t="str">
        <f t="shared" si="28"/>
        <v/>
      </c>
      <c r="B78" s="69"/>
      <c r="C78" s="70"/>
      <c r="D78" s="71"/>
      <c r="E78" s="71"/>
      <c r="F78" s="213"/>
      <c r="G78" s="214"/>
      <c r="H78" s="72"/>
      <c r="I78" s="73"/>
      <c r="J78" s="73"/>
      <c r="K78" s="73"/>
      <c r="L78" s="74"/>
      <c r="M78" s="111"/>
      <c r="N78" s="112"/>
      <c r="O78" s="6" t="str">
        <f t="shared" si="17"/>
        <v/>
      </c>
      <c r="P78" s="7" t="str">
        <f t="shared" si="18"/>
        <v/>
      </c>
      <c r="Q78" s="7" t="str">
        <f t="shared" si="19"/>
        <v/>
      </c>
      <c r="R78" s="8"/>
      <c r="S78" s="8"/>
      <c r="T78" s="8"/>
      <c r="U78" s="9" t="str">
        <f t="shared" si="24"/>
        <v/>
      </c>
      <c r="V78" s="10"/>
      <c r="W78" s="11"/>
      <c r="X78" s="12"/>
      <c r="Y78" s="102" t="str">
        <f t="shared" si="25"/>
        <v/>
      </c>
      <c r="Z78" s="103" t="str">
        <f t="shared" si="26"/>
        <v/>
      </c>
      <c r="AA78" s="104" t="str">
        <f t="shared" si="27"/>
        <v/>
      </c>
      <c r="AB78" s="2"/>
      <c r="AD78" s="83"/>
      <c r="AE78" s="19">
        <f t="shared" si="29"/>
        <v>0</v>
      </c>
      <c r="AF78" s="4"/>
      <c r="AG78" s="20" t="str">
        <f t="shared" si="30"/>
        <v/>
      </c>
      <c r="AH78" s="20" t="str">
        <f t="shared" si="31"/>
        <v/>
      </c>
      <c r="AI78" s="20" t="str">
        <f t="shared" si="32"/>
        <v/>
      </c>
      <c r="AJ78" s="84">
        <f t="shared" si="33"/>
        <v>0</v>
      </c>
      <c r="AK78" s="1" t="str">
        <f t="shared" si="20"/>
        <v/>
      </c>
      <c r="AL78" s="1" t="str">
        <f t="shared" si="21"/>
        <v/>
      </c>
      <c r="AM78" s="1" t="str">
        <f t="shared" si="22"/>
        <v/>
      </c>
      <c r="AN78" s="1" t="str">
        <f t="shared" si="23"/>
        <v/>
      </c>
    </row>
    <row r="79" spans="1:40" x14ac:dyDescent="0.15">
      <c r="A79" s="5" t="str">
        <f t="shared" si="28"/>
        <v/>
      </c>
      <c r="B79" s="69"/>
      <c r="C79" s="70"/>
      <c r="D79" s="71"/>
      <c r="E79" s="71"/>
      <c r="F79" s="213"/>
      <c r="G79" s="214"/>
      <c r="H79" s="72"/>
      <c r="I79" s="73"/>
      <c r="J79" s="73"/>
      <c r="K79" s="73"/>
      <c r="L79" s="74"/>
      <c r="M79" s="111"/>
      <c r="N79" s="112"/>
      <c r="O79" s="6" t="str">
        <f t="shared" si="17"/>
        <v/>
      </c>
      <c r="P79" s="7" t="str">
        <f t="shared" si="18"/>
        <v/>
      </c>
      <c r="Q79" s="7" t="str">
        <f t="shared" si="19"/>
        <v/>
      </c>
      <c r="R79" s="8"/>
      <c r="S79" s="8"/>
      <c r="T79" s="8"/>
      <c r="U79" s="9" t="str">
        <f t="shared" si="24"/>
        <v/>
      </c>
      <c r="V79" s="10"/>
      <c r="W79" s="11"/>
      <c r="X79" s="12"/>
      <c r="Y79" s="102" t="str">
        <f t="shared" si="25"/>
        <v/>
      </c>
      <c r="Z79" s="103" t="str">
        <f t="shared" si="26"/>
        <v/>
      </c>
      <c r="AA79" s="104" t="str">
        <f t="shared" si="27"/>
        <v/>
      </c>
      <c r="AB79" s="2"/>
      <c r="AD79" s="83"/>
      <c r="AE79" s="19">
        <f t="shared" si="29"/>
        <v>0</v>
      </c>
      <c r="AF79" s="4"/>
      <c r="AG79" s="20" t="str">
        <f t="shared" si="30"/>
        <v/>
      </c>
      <c r="AH79" s="20" t="str">
        <f t="shared" si="31"/>
        <v/>
      </c>
      <c r="AI79" s="20" t="str">
        <f t="shared" si="32"/>
        <v/>
      </c>
      <c r="AJ79" s="84">
        <f t="shared" si="33"/>
        <v>0</v>
      </c>
      <c r="AK79" s="1" t="str">
        <f t="shared" si="20"/>
        <v/>
      </c>
      <c r="AL79" s="1" t="str">
        <f t="shared" si="21"/>
        <v/>
      </c>
      <c r="AM79" s="1" t="str">
        <f t="shared" si="22"/>
        <v/>
      </c>
      <c r="AN79" s="1" t="str">
        <f t="shared" si="23"/>
        <v/>
      </c>
    </row>
    <row r="80" spans="1:40" x14ac:dyDescent="0.15">
      <c r="A80" s="5" t="str">
        <f t="shared" si="28"/>
        <v/>
      </c>
      <c r="B80" s="69"/>
      <c r="C80" s="70"/>
      <c r="D80" s="71"/>
      <c r="E80" s="71"/>
      <c r="F80" s="213"/>
      <c r="G80" s="214"/>
      <c r="H80" s="72"/>
      <c r="I80" s="73"/>
      <c r="J80" s="73"/>
      <c r="K80" s="73"/>
      <c r="L80" s="74"/>
      <c r="M80" s="111"/>
      <c r="N80" s="112"/>
      <c r="O80" s="6" t="str">
        <f t="shared" si="17"/>
        <v/>
      </c>
      <c r="P80" s="7" t="str">
        <f t="shared" si="18"/>
        <v/>
      </c>
      <c r="Q80" s="7" t="str">
        <f t="shared" si="19"/>
        <v/>
      </c>
      <c r="R80" s="8"/>
      <c r="S80" s="8"/>
      <c r="T80" s="8"/>
      <c r="U80" s="9" t="str">
        <f t="shared" si="24"/>
        <v/>
      </c>
      <c r="V80" s="10"/>
      <c r="W80" s="11"/>
      <c r="X80" s="12"/>
      <c r="Y80" s="102" t="str">
        <f t="shared" si="25"/>
        <v/>
      </c>
      <c r="Z80" s="103" t="str">
        <f t="shared" si="26"/>
        <v/>
      </c>
      <c r="AA80" s="104" t="str">
        <f t="shared" si="27"/>
        <v/>
      </c>
      <c r="AB80" s="2"/>
      <c r="AD80" s="83"/>
      <c r="AE80" s="19">
        <f t="shared" si="29"/>
        <v>0</v>
      </c>
      <c r="AF80" s="4"/>
      <c r="AG80" s="20" t="str">
        <f t="shared" si="30"/>
        <v/>
      </c>
      <c r="AH80" s="20" t="str">
        <f t="shared" si="31"/>
        <v/>
      </c>
      <c r="AI80" s="20" t="str">
        <f t="shared" si="32"/>
        <v/>
      </c>
      <c r="AJ80" s="84">
        <f t="shared" si="33"/>
        <v>0</v>
      </c>
      <c r="AK80" s="1" t="str">
        <f t="shared" si="20"/>
        <v/>
      </c>
      <c r="AL80" s="1" t="str">
        <f t="shared" si="21"/>
        <v/>
      </c>
      <c r="AM80" s="1" t="str">
        <f t="shared" si="22"/>
        <v/>
      </c>
      <c r="AN80" s="1" t="str">
        <f t="shared" si="23"/>
        <v/>
      </c>
    </row>
    <row r="81" spans="1:40" x14ac:dyDescent="0.15">
      <c r="A81" s="5" t="str">
        <f t="shared" si="28"/>
        <v/>
      </c>
      <c r="B81" s="69"/>
      <c r="C81" s="70"/>
      <c r="D81" s="71"/>
      <c r="E81" s="71"/>
      <c r="F81" s="213"/>
      <c r="G81" s="214"/>
      <c r="H81" s="72"/>
      <c r="I81" s="73"/>
      <c r="J81" s="73"/>
      <c r="K81" s="73"/>
      <c r="L81" s="74"/>
      <c r="M81" s="111"/>
      <c r="N81" s="112"/>
      <c r="O81" s="6" t="str">
        <f t="shared" si="17"/>
        <v/>
      </c>
      <c r="P81" s="7" t="str">
        <f t="shared" si="18"/>
        <v/>
      </c>
      <c r="Q81" s="7" t="str">
        <f t="shared" si="19"/>
        <v/>
      </c>
      <c r="R81" s="8"/>
      <c r="S81" s="8"/>
      <c r="T81" s="8"/>
      <c r="U81" s="9" t="str">
        <f t="shared" si="24"/>
        <v/>
      </c>
      <c r="V81" s="10"/>
      <c r="W81" s="11"/>
      <c r="X81" s="12"/>
      <c r="Y81" s="102" t="str">
        <f t="shared" si="25"/>
        <v/>
      </c>
      <c r="Z81" s="103" t="str">
        <f t="shared" si="26"/>
        <v/>
      </c>
      <c r="AA81" s="104" t="str">
        <f t="shared" si="27"/>
        <v/>
      </c>
      <c r="AB81" s="2"/>
      <c r="AD81" s="83"/>
      <c r="AE81" s="19">
        <f t="shared" si="29"/>
        <v>0</v>
      </c>
      <c r="AF81" s="4"/>
      <c r="AG81" s="20" t="str">
        <f t="shared" si="30"/>
        <v/>
      </c>
      <c r="AH81" s="20" t="str">
        <f t="shared" si="31"/>
        <v/>
      </c>
      <c r="AI81" s="20" t="str">
        <f t="shared" si="32"/>
        <v/>
      </c>
      <c r="AJ81" s="84">
        <f t="shared" si="33"/>
        <v>0</v>
      </c>
      <c r="AK81" s="1" t="str">
        <f t="shared" si="20"/>
        <v/>
      </c>
      <c r="AL81" s="1" t="str">
        <f t="shared" si="21"/>
        <v/>
      </c>
      <c r="AM81" s="1" t="str">
        <f t="shared" si="22"/>
        <v/>
      </c>
      <c r="AN81" s="1" t="str">
        <f t="shared" si="23"/>
        <v/>
      </c>
    </row>
    <row r="82" spans="1:40" x14ac:dyDescent="0.15">
      <c r="A82" s="5" t="str">
        <f t="shared" si="28"/>
        <v/>
      </c>
      <c r="B82" s="69"/>
      <c r="C82" s="70"/>
      <c r="D82" s="71"/>
      <c r="E82" s="71"/>
      <c r="F82" s="213"/>
      <c r="G82" s="214"/>
      <c r="H82" s="72"/>
      <c r="I82" s="73"/>
      <c r="J82" s="73"/>
      <c r="K82" s="73"/>
      <c r="L82" s="74"/>
      <c r="M82" s="111"/>
      <c r="N82" s="112"/>
      <c r="O82" s="6" t="str">
        <f t="shared" si="17"/>
        <v/>
      </c>
      <c r="P82" s="7" t="str">
        <f t="shared" si="18"/>
        <v/>
      </c>
      <c r="Q82" s="7" t="str">
        <f t="shared" si="19"/>
        <v/>
      </c>
      <c r="R82" s="8"/>
      <c r="S82" s="8"/>
      <c r="T82" s="8"/>
      <c r="U82" s="9" t="str">
        <f t="shared" si="24"/>
        <v/>
      </c>
      <c r="V82" s="10"/>
      <c r="W82" s="11"/>
      <c r="X82" s="12"/>
      <c r="Y82" s="102" t="str">
        <f t="shared" si="25"/>
        <v/>
      </c>
      <c r="Z82" s="103" t="str">
        <f t="shared" si="26"/>
        <v/>
      </c>
      <c r="AA82" s="104" t="str">
        <f t="shared" si="27"/>
        <v/>
      </c>
      <c r="AB82" s="2"/>
      <c r="AD82" s="83"/>
      <c r="AE82" s="19">
        <f t="shared" si="29"/>
        <v>0</v>
      </c>
      <c r="AF82" s="4"/>
      <c r="AG82" s="20" t="str">
        <f t="shared" si="30"/>
        <v/>
      </c>
      <c r="AH82" s="20" t="str">
        <f t="shared" si="31"/>
        <v/>
      </c>
      <c r="AI82" s="20" t="str">
        <f t="shared" si="32"/>
        <v/>
      </c>
      <c r="AJ82" s="84">
        <f t="shared" si="33"/>
        <v>0</v>
      </c>
      <c r="AK82" s="1" t="str">
        <f t="shared" si="20"/>
        <v/>
      </c>
      <c r="AL82" s="1" t="str">
        <f t="shared" si="21"/>
        <v/>
      </c>
      <c r="AM82" s="1" t="str">
        <f t="shared" si="22"/>
        <v/>
      </c>
      <c r="AN82" s="1" t="str">
        <f t="shared" si="23"/>
        <v/>
      </c>
    </row>
    <row r="83" spans="1:40" x14ac:dyDescent="0.15">
      <c r="A83" s="5" t="str">
        <f t="shared" si="28"/>
        <v/>
      </c>
      <c r="B83" s="69"/>
      <c r="C83" s="70"/>
      <c r="D83" s="71"/>
      <c r="E83" s="71"/>
      <c r="F83" s="213"/>
      <c r="G83" s="214"/>
      <c r="H83" s="72"/>
      <c r="I83" s="73"/>
      <c r="J83" s="73"/>
      <c r="K83" s="73"/>
      <c r="L83" s="74"/>
      <c r="M83" s="111"/>
      <c r="N83" s="112"/>
      <c r="O83" s="6" t="str">
        <f t="shared" si="17"/>
        <v/>
      </c>
      <c r="P83" s="7" t="str">
        <f t="shared" si="18"/>
        <v/>
      </c>
      <c r="Q83" s="7" t="str">
        <f t="shared" si="19"/>
        <v/>
      </c>
      <c r="R83" s="8"/>
      <c r="S83" s="8"/>
      <c r="T83" s="8"/>
      <c r="U83" s="9" t="str">
        <f t="shared" si="24"/>
        <v/>
      </c>
      <c r="V83" s="10"/>
      <c r="W83" s="11"/>
      <c r="X83" s="12"/>
      <c r="Y83" s="102" t="str">
        <f t="shared" si="25"/>
        <v/>
      </c>
      <c r="Z83" s="103" t="str">
        <f t="shared" si="26"/>
        <v/>
      </c>
      <c r="AA83" s="104" t="str">
        <f t="shared" si="27"/>
        <v/>
      </c>
      <c r="AB83" s="2"/>
      <c r="AD83" s="83"/>
      <c r="AE83" s="19">
        <f t="shared" si="29"/>
        <v>0</v>
      </c>
      <c r="AF83" s="4"/>
      <c r="AG83" s="20" t="str">
        <f t="shared" si="30"/>
        <v/>
      </c>
      <c r="AH83" s="20" t="str">
        <f t="shared" si="31"/>
        <v/>
      </c>
      <c r="AI83" s="20" t="str">
        <f t="shared" si="32"/>
        <v/>
      </c>
      <c r="AJ83" s="84">
        <f t="shared" si="33"/>
        <v>0</v>
      </c>
      <c r="AK83" s="1" t="str">
        <f t="shared" si="20"/>
        <v/>
      </c>
      <c r="AL83" s="1" t="str">
        <f t="shared" si="21"/>
        <v/>
      </c>
      <c r="AM83" s="1" t="str">
        <f t="shared" si="22"/>
        <v/>
      </c>
      <c r="AN83" s="1" t="str">
        <f t="shared" si="23"/>
        <v/>
      </c>
    </row>
    <row r="84" spans="1:40" x14ac:dyDescent="0.15">
      <c r="A84" s="5" t="str">
        <f t="shared" si="28"/>
        <v/>
      </c>
      <c r="B84" s="69"/>
      <c r="C84" s="70"/>
      <c r="D84" s="71"/>
      <c r="E84" s="71"/>
      <c r="F84" s="213"/>
      <c r="G84" s="214"/>
      <c r="H84" s="72"/>
      <c r="I84" s="73"/>
      <c r="J84" s="73"/>
      <c r="K84" s="73"/>
      <c r="L84" s="74"/>
      <c r="M84" s="111"/>
      <c r="N84" s="112"/>
      <c r="O84" s="6" t="str">
        <f t="shared" si="17"/>
        <v/>
      </c>
      <c r="P84" s="7" t="str">
        <f t="shared" si="18"/>
        <v/>
      </c>
      <c r="Q84" s="7" t="str">
        <f t="shared" si="19"/>
        <v/>
      </c>
      <c r="R84" s="8"/>
      <c r="S84" s="8"/>
      <c r="T84" s="8"/>
      <c r="U84" s="9" t="str">
        <f t="shared" si="24"/>
        <v/>
      </c>
      <c r="V84" s="10"/>
      <c r="W84" s="11"/>
      <c r="X84" s="12"/>
      <c r="Y84" s="102" t="str">
        <f t="shared" si="25"/>
        <v/>
      </c>
      <c r="Z84" s="103" t="str">
        <f t="shared" si="26"/>
        <v/>
      </c>
      <c r="AA84" s="104" t="str">
        <f t="shared" si="27"/>
        <v/>
      </c>
      <c r="AB84" s="2"/>
      <c r="AD84" s="83"/>
      <c r="AE84" s="19">
        <f t="shared" si="29"/>
        <v>0</v>
      </c>
      <c r="AF84" s="4"/>
      <c r="AG84" s="20" t="str">
        <f t="shared" si="30"/>
        <v/>
      </c>
      <c r="AH84" s="20" t="str">
        <f t="shared" si="31"/>
        <v/>
      </c>
      <c r="AI84" s="20" t="str">
        <f t="shared" si="32"/>
        <v/>
      </c>
      <c r="AJ84" s="84">
        <f t="shared" si="33"/>
        <v>0</v>
      </c>
      <c r="AK84" s="1" t="str">
        <f t="shared" si="20"/>
        <v/>
      </c>
      <c r="AL84" s="1" t="str">
        <f t="shared" si="21"/>
        <v/>
      </c>
      <c r="AM84" s="1" t="str">
        <f t="shared" si="22"/>
        <v/>
      </c>
      <c r="AN84" s="1" t="str">
        <f t="shared" si="23"/>
        <v/>
      </c>
    </row>
    <row r="85" spans="1:40" x14ac:dyDescent="0.15">
      <c r="A85" s="5" t="str">
        <f t="shared" si="28"/>
        <v/>
      </c>
      <c r="B85" s="69"/>
      <c r="C85" s="70"/>
      <c r="D85" s="71"/>
      <c r="E85" s="71"/>
      <c r="F85" s="213"/>
      <c r="G85" s="214"/>
      <c r="H85" s="72"/>
      <c r="I85" s="73"/>
      <c r="J85" s="73"/>
      <c r="K85" s="73"/>
      <c r="L85" s="74"/>
      <c r="M85" s="111"/>
      <c r="N85" s="112"/>
      <c r="O85" s="6" t="str">
        <f t="shared" si="17"/>
        <v/>
      </c>
      <c r="P85" s="7" t="str">
        <f t="shared" si="18"/>
        <v/>
      </c>
      <c r="Q85" s="7" t="str">
        <f t="shared" si="19"/>
        <v/>
      </c>
      <c r="R85" s="8"/>
      <c r="S85" s="8"/>
      <c r="T85" s="8"/>
      <c r="U85" s="9" t="str">
        <f t="shared" si="24"/>
        <v/>
      </c>
      <c r="V85" s="10"/>
      <c r="W85" s="11"/>
      <c r="X85" s="12"/>
      <c r="Y85" s="102" t="str">
        <f t="shared" si="25"/>
        <v/>
      </c>
      <c r="Z85" s="103" t="str">
        <f t="shared" si="26"/>
        <v/>
      </c>
      <c r="AA85" s="104" t="str">
        <f t="shared" si="27"/>
        <v/>
      </c>
      <c r="AB85" s="2"/>
      <c r="AD85" s="83"/>
      <c r="AE85" s="19">
        <f t="shared" si="29"/>
        <v>0</v>
      </c>
      <c r="AF85" s="4"/>
      <c r="AG85" s="20" t="str">
        <f t="shared" si="30"/>
        <v/>
      </c>
      <c r="AH85" s="20" t="str">
        <f t="shared" si="31"/>
        <v/>
      </c>
      <c r="AI85" s="20" t="str">
        <f t="shared" si="32"/>
        <v/>
      </c>
      <c r="AJ85" s="84">
        <f t="shared" si="33"/>
        <v>0</v>
      </c>
      <c r="AK85" s="1" t="str">
        <f t="shared" si="20"/>
        <v/>
      </c>
      <c r="AL85" s="1" t="str">
        <f t="shared" si="21"/>
        <v/>
      </c>
      <c r="AM85" s="1" t="str">
        <f t="shared" si="22"/>
        <v/>
      </c>
      <c r="AN85" s="1" t="str">
        <f t="shared" si="23"/>
        <v/>
      </c>
    </row>
    <row r="86" spans="1:40" x14ac:dyDescent="0.15">
      <c r="A86" s="5" t="str">
        <f t="shared" si="28"/>
        <v/>
      </c>
      <c r="B86" s="69"/>
      <c r="C86" s="70"/>
      <c r="D86" s="71"/>
      <c r="E86" s="71"/>
      <c r="F86" s="213"/>
      <c r="G86" s="214"/>
      <c r="H86" s="72"/>
      <c r="I86" s="73"/>
      <c r="J86" s="73"/>
      <c r="K86" s="73"/>
      <c r="L86" s="74"/>
      <c r="M86" s="111"/>
      <c r="N86" s="112"/>
      <c r="O86" s="6" t="str">
        <f t="shared" si="17"/>
        <v/>
      </c>
      <c r="P86" s="7" t="str">
        <f t="shared" si="18"/>
        <v/>
      </c>
      <c r="Q86" s="7" t="str">
        <f t="shared" si="19"/>
        <v/>
      </c>
      <c r="R86" s="8"/>
      <c r="S86" s="8"/>
      <c r="T86" s="8"/>
      <c r="U86" s="9" t="str">
        <f t="shared" si="24"/>
        <v/>
      </c>
      <c r="V86" s="10"/>
      <c r="W86" s="11"/>
      <c r="X86" s="12"/>
      <c r="Y86" s="102" t="str">
        <f t="shared" si="25"/>
        <v/>
      </c>
      <c r="Z86" s="103" t="str">
        <f t="shared" si="26"/>
        <v/>
      </c>
      <c r="AA86" s="104" t="str">
        <f t="shared" si="27"/>
        <v/>
      </c>
      <c r="AB86" s="2"/>
      <c r="AD86" s="83"/>
      <c r="AE86" s="19">
        <f t="shared" si="29"/>
        <v>0</v>
      </c>
      <c r="AF86" s="4"/>
      <c r="AG86" s="20" t="str">
        <f t="shared" si="30"/>
        <v/>
      </c>
      <c r="AH86" s="20" t="str">
        <f t="shared" si="31"/>
        <v/>
      </c>
      <c r="AI86" s="20" t="str">
        <f t="shared" si="32"/>
        <v/>
      </c>
      <c r="AJ86" s="84">
        <f t="shared" si="33"/>
        <v>0</v>
      </c>
      <c r="AK86" s="1" t="str">
        <f t="shared" si="20"/>
        <v/>
      </c>
      <c r="AL86" s="1" t="str">
        <f t="shared" si="21"/>
        <v/>
      </c>
      <c r="AM86" s="1" t="str">
        <f t="shared" si="22"/>
        <v/>
      </c>
      <c r="AN86" s="1" t="str">
        <f t="shared" si="23"/>
        <v/>
      </c>
    </row>
    <row r="87" spans="1:40" x14ac:dyDescent="0.15">
      <c r="A87" s="5" t="str">
        <f t="shared" si="28"/>
        <v/>
      </c>
      <c r="B87" s="69"/>
      <c r="C87" s="70"/>
      <c r="D87" s="71"/>
      <c r="E87" s="71"/>
      <c r="F87" s="213"/>
      <c r="G87" s="214"/>
      <c r="H87" s="72"/>
      <c r="I87" s="73"/>
      <c r="J87" s="73"/>
      <c r="K87" s="73"/>
      <c r="L87" s="74"/>
      <c r="M87" s="111"/>
      <c r="N87" s="112"/>
      <c r="O87" s="6" t="str">
        <f t="shared" si="17"/>
        <v/>
      </c>
      <c r="P87" s="7" t="str">
        <f t="shared" si="18"/>
        <v/>
      </c>
      <c r="Q87" s="7" t="str">
        <f t="shared" si="19"/>
        <v/>
      </c>
      <c r="R87" s="8"/>
      <c r="S87" s="8"/>
      <c r="T87" s="8"/>
      <c r="U87" s="9" t="str">
        <f t="shared" si="24"/>
        <v/>
      </c>
      <c r="V87" s="10"/>
      <c r="W87" s="11"/>
      <c r="X87" s="12"/>
      <c r="Y87" s="102" t="str">
        <f t="shared" si="25"/>
        <v/>
      </c>
      <c r="Z87" s="103" t="str">
        <f t="shared" si="26"/>
        <v/>
      </c>
      <c r="AA87" s="104" t="str">
        <f t="shared" si="27"/>
        <v/>
      </c>
      <c r="AB87" s="2"/>
      <c r="AD87" s="83"/>
      <c r="AE87" s="19">
        <f t="shared" si="29"/>
        <v>0</v>
      </c>
      <c r="AF87" s="4"/>
      <c r="AG87" s="20" t="str">
        <f t="shared" si="30"/>
        <v/>
      </c>
      <c r="AH87" s="20" t="str">
        <f t="shared" si="31"/>
        <v/>
      </c>
      <c r="AI87" s="20" t="str">
        <f t="shared" si="32"/>
        <v/>
      </c>
      <c r="AJ87" s="84">
        <f t="shared" si="33"/>
        <v>0</v>
      </c>
      <c r="AK87" s="1" t="str">
        <f t="shared" si="20"/>
        <v/>
      </c>
      <c r="AL87" s="1" t="str">
        <f t="shared" si="21"/>
        <v/>
      </c>
      <c r="AM87" s="1" t="str">
        <f t="shared" si="22"/>
        <v/>
      </c>
      <c r="AN87" s="1" t="str">
        <f t="shared" si="23"/>
        <v/>
      </c>
    </row>
    <row r="88" spans="1:40" x14ac:dyDescent="0.15">
      <c r="A88" s="5" t="str">
        <f t="shared" si="28"/>
        <v/>
      </c>
      <c r="B88" s="69"/>
      <c r="C88" s="70"/>
      <c r="D88" s="71"/>
      <c r="E88" s="71"/>
      <c r="F88" s="213"/>
      <c r="G88" s="214"/>
      <c r="H88" s="72"/>
      <c r="I88" s="73"/>
      <c r="J88" s="73"/>
      <c r="K88" s="73"/>
      <c r="L88" s="74"/>
      <c r="M88" s="111"/>
      <c r="N88" s="112"/>
      <c r="O88" s="6" t="str">
        <f t="shared" si="17"/>
        <v/>
      </c>
      <c r="P88" s="7" t="str">
        <f t="shared" si="18"/>
        <v/>
      </c>
      <c r="Q88" s="7" t="str">
        <f t="shared" si="19"/>
        <v/>
      </c>
      <c r="R88" s="8"/>
      <c r="S88" s="8"/>
      <c r="T88" s="8"/>
      <c r="U88" s="9" t="str">
        <f t="shared" si="24"/>
        <v/>
      </c>
      <c r="V88" s="10"/>
      <c r="W88" s="11"/>
      <c r="X88" s="12"/>
      <c r="Y88" s="102" t="str">
        <f t="shared" si="25"/>
        <v/>
      </c>
      <c r="Z88" s="103" t="str">
        <f t="shared" si="26"/>
        <v/>
      </c>
      <c r="AA88" s="104" t="str">
        <f t="shared" si="27"/>
        <v/>
      </c>
      <c r="AB88" s="2"/>
      <c r="AD88" s="83"/>
      <c r="AE88" s="19">
        <f t="shared" si="29"/>
        <v>0</v>
      </c>
      <c r="AF88" s="4"/>
      <c r="AG88" s="20" t="str">
        <f t="shared" si="30"/>
        <v/>
      </c>
      <c r="AH88" s="20" t="str">
        <f t="shared" si="31"/>
        <v/>
      </c>
      <c r="AI88" s="20" t="str">
        <f t="shared" si="32"/>
        <v/>
      </c>
      <c r="AJ88" s="84">
        <f t="shared" si="33"/>
        <v>0</v>
      </c>
      <c r="AK88" s="1" t="str">
        <f t="shared" si="20"/>
        <v/>
      </c>
      <c r="AL88" s="1" t="str">
        <f t="shared" si="21"/>
        <v/>
      </c>
      <c r="AM88" s="1" t="str">
        <f t="shared" si="22"/>
        <v/>
      </c>
      <c r="AN88" s="1" t="str">
        <f t="shared" si="23"/>
        <v/>
      </c>
    </row>
    <row r="89" spans="1:40" x14ac:dyDescent="0.15">
      <c r="A89" s="5" t="str">
        <f t="shared" si="28"/>
        <v/>
      </c>
      <c r="B89" s="69"/>
      <c r="C89" s="70"/>
      <c r="D89" s="71"/>
      <c r="E89" s="71"/>
      <c r="F89" s="213"/>
      <c r="G89" s="214"/>
      <c r="H89" s="72"/>
      <c r="I89" s="73"/>
      <c r="J89" s="73"/>
      <c r="K89" s="73"/>
      <c r="L89" s="74"/>
      <c r="M89" s="111"/>
      <c r="N89" s="112"/>
      <c r="O89" s="6" t="str">
        <f t="shared" si="17"/>
        <v/>
      </c>
      <c r="P89" s="7" t="str">
        <f t="shared" si="18"/>
        <v/>
      </c>
      <c r="Q89" s="7" t="str">
        <f t="shared" si="19"/>
        <v/>
      </c>
      <c r="R89" s="8"/>
      <c r="S89" s="8"/>
      <c r="T89" s="8"/>
      <c r="U89" s="9" t="str">
        <f t="shared" si="24"/>
        <v/>
      </c>
      <c r="V89" s="10"/>
      <c r="W89" s="11"/>
      <c r="X89" s="12"/>
      <c r="Y89" s="102" t="str">
        <f t="shared" si="25"/>
        <v/>
      </c>
      <c r="Z89" s="103" t="str">
        <f t="shared" si="26"/>
        <v/>
      </c>
      <c r="AA89" s="104" t="str">
        <f t="shared" si="27"/>
        <v/>
      </c>
      <c r="AB89" s="2"/>
      <c r="AD89" s="83"/>
      <c r="AE89" s="19">
        <f t="shared" si="29"/>
        <v>0</v>
      </c>
      <c r="AF89" s="4"/>
      <c r="AG89" s="20" t="str">
        <f t="shared" si="30"/>
        <v/>
      </c>
      <c r="AH89" s="20" t="str">
        <f t="shared" si="31"/>
        <v/>
      </c>
      <c r="AI89" s="20" t="str">
        <f t="shared" si="32"/>
        <v/>
      </c>
      <c r="AJ89" s="84">
        <f t="shared" si="33"/>
        <v>0</v>
      </c>
      <c r="AK89" s="1" t="str">
        <f t="shared" si="20"/>
        <v/>
      </c>
      <c r="AL89" s="1" t="str">
        <f t="shared" si="21"/>
        <v/>
      </c>
      <c r="AM89" s="1" t="str">
        <f t="shared" si="22"/>
        <v/>
      </c>
      <c r="AN89" s="1" t="str">
        <f t="shared" si="23"/>
        <v/>
      </c>
    </row>
    <row r="90" spans="1:40" x14ac:dyDescent="0.15">
      <c r="A90" s="5" t="str">
        <f t="shared" si="28"/>
        <v/>
      </c>
      <c r="B90" s="69"/>
      <c r="C90" s="70"/>
      <c r="D90" s="71"/>
      <c r="E90" s="71"/>
      <c r="F90" s="213"/>
      <c r="G90" s="214"/>
      <c r="H90" s="72"/>
      <c r="I90" s="73"/>
      <c r="J90" s="73"/>
      <c r="K90" s="73"/>
      <c r="L90" s="74"/>
      <c r="M90" s="111"/>
      <c r="N90" s="112"/>
      <c r="O90" s="6" t="str">
        <f t="shared" si="17"/>
        <v/>
      </c>
      <c r="P90" s="7" t="str">
        <f t="shared" si="18"/>
        <v/>
      </c>
      <c r="Q90" s="7" t="str">
        <f t="shared" si="19"/>
        <v/>
      </c>
      <c r="R90" s="8"/>
      <c r="S90" s="8"/>
      <c r="T90" s="8"/>
      <c r="U90" s="9" t="str">
        <f t="shared" si="24"/>
        <v/>
      </c>
      <c r="V90" s="10"/>
      <c r="W90" s="11"/>
      <c r="X90" s="12"/>
      <c r="Y90" s="102" t="str">
        <f t="shared" si="25"/>
        <v/>
      </c>
      <c r="Z90" s="103" t="str">
        <f t="shared" si="26"/>
        <v/>
      </c>
      <c r="AA90" s="104" t="str">
        <f t="shared" si="27"/>
        <v/>
      </c>
      <c r="AB90" s="2"/>
      <c r="AD90" s="83"/>
      <c r="AE90" s="19">
        <f t="shared" si="29"/>
        <v>0</v>
      </c>
      <c r="AF90" s="4"/>
      <c r="AG90" s="20" t="str">
        <f t="shared" si="30"/>
        <v/>
      </c>
      <c r="AH90" s="20" t="str">
        <f t="shared" si="31"/>
        <v/>
      </c>
      <c r="AI90" s="20" t="str">
        <f t="shared" si="32"/>
        <v/>
      </c>
      <c r="AJ90" s="84">
        <f t="shared" si="33"/>
        <v>0</v>
      </c>
      <c r="AK90" s="1" t="str">
        <f t="shared" si="20"/>
        <v/>
      </c>
      <c r="AL90" s="1" t="str">
        <f t="shared" si="21"/>
        <v/>
      </c>
      <c r="AM90" s="1" t="str">
        <f t="shared" si="22"/>
        <v/>
      </c>
      <c r="AN90" s="1" t="str">
        <f t="shared" si="23"/>
        <v/>
      </c>
    </row>
    <row r="91" spans="1:40" x14ac:dyDescent="0.15">
      <c r="A91" s="5" t="str">
        <f t="shared" si="28"/>
        <v/>
      </c>
      <c r="B91" s="69"/>
      <c r="C91" s="70"/>
      <c r="D91" s="71"/>
      <c r="E91" s="71"/>
      <c r="F91" s="213"/>
      <c r="G91" s="214"/>
      <c r="H91" s="72"/>
      <c r="I91" s="73"/>
      <c r="J91" s="73"/>
      <c r="K91" s="73"/>
      <c r="L91" s="74"/>
      <c r="M91" s="111"/>
      <c r="N91" s="112"/>
      <c r="O91" s="6" t="str">
        <f t="shared" si="17"/>
        <v/>
      </c>
      <c r="P91" s="7" t="str">
        <f t="shared" si="18"/>
        <v/>
      </c>
      <c r="Q91" s="7" t="str">
        <f t="shared" si="19"/>
        <v/>
      </c>
      <c r="R91" s="8"/>
      <c r="S91" s="8"/>
      <c r="T91" s="8"/>
      <c r="U91" s="9" t="str">
        <f t="shared" si="24"/>
        <v/>
      </c>
      <c r="V91" s="10"/>
      <c r="W91" s="11"/>
      <c r="X91" s="12"/>
      <c r="Y91" s="102" t="str">
        <f t="shared" si="25"/>
        <v/>
      </c>
      <c r="Z91" s="103" t="str">
        <f t="shared" si="26"/>
        <v/>
      </c>
      <c r="AA91" s="104" t="str">
        <f t="shared" si="27"/>
        <v/>
      </c>
      <c r="AB91" s="2"/>
      <c r="AD91" s="83"/>
      <c r="AE91" s="19">
        <f t="shared" si="29"/>
        <v>0</v>
      </c>
      <c r="AF91" s="4"/>
      <c r="AG91" s="20" t="str">
        <f t="shared" si="30"/>
        <v/>
      </c>
      <c r="AH91" s="20" t="str">
        <f t="shared" si="31"/>
        <v/>
      </c>
      <c r="AI91" s="20" t="str">
        <f t="shared" si="32"/>
        <v/>
      </c>
      <c r="AJ91" s="84">
        <f t="shared" si="33"/>
        <v>0</v>
      </c>
      <c r="AK91" s="1" t="str">
        <f t="shared" si="20"/>
        <v/>
      </c>
      <c r="AL91" s="1" t="str">
        <f t="shared" si="21"/>
        <v/>
      </c>
      <c r="AM91" s="1" t="str">
        <f t="shared" si="22"/>
        <v/>
      </c>
      <c r="AN91" s="1" t="str">
        <f t="shared" si="23"/>
        <v/>
      </c>
    </row>
    <row r="92" spans="1:40" x14ac:dyDescent="0.15">
      <c r="A92" s="5" t="str">
        <f t="shared" si="28"/>
        <v/>
      </c>
      <c r="B92" s="69"/>
      <c r="C92" s="70"/>
      <c r="D92" s="71"/>
      <c r="E92" s="71"/>
      <c r="F92" s="213"/>
      <c r="G92" s="214"/>
      <c r="H92" s="72"/>
      <c r="I92" s="73"/>
      <c r="J92" s="73"/>
      <c r="K92" s="73"/>
      <c r="L92" s="74"/>
      <c r="M92" s="111"/>
      <c r="N92" s="112"/>
      <c r="O92" s="6" t="str">
        <f t="shared" si="17"/>
        <v/>
      </c>
      <c r="P92" s="7" t="str">
        <f t="shared" si="18"/>
        <v/>
      </c>
      <c r="Q92" s="7" t="str">
        <f t="shared" si="19"/>
        <v/>
      </c>
      <c r="R92" s="8"/>
      <c r="S92" s="8"/>
      <c r="T92" s="8"/>
      <c r="U92" s="9" t="str">
        <f t="shared" si="24"/>
        <v/>
      </c>
      <c r="V92" s="10"/>
      <c r="W92" s="11"/>
      <c r="X92" s="12"/>
      <c r="Y92" s="102" t="str">
        <f t="shared" si="25"/>
        <v/>
      </c>
      <c r="Z92" s="103" t="str">
        <f t="shared" si="26"/>
        <v/>
      </c>
      <c r="AA92" s="104" t="str">
        <f t="shared" si="27"/>
        <v/>
      </c>
      <c r="AB92" s="2"/>
      <c r="AD92" s="83"/>
      <c r="AE92" s="19">
        <f t="shared" si="29"/>
        <v>0</v>
      </c>
      <c r="AF92" s="4"/>
      <c r="AG92" s="20" t="str">
        <f t="shared" si="30"/>
        <v/>
      </c>
      <c r="AH92" s="20" t="str">
        <f t="shared" si="31"/>
        <v/>
      </c>
      <c r="AI92" s="20" t="str">
        <f t="shared" si="32"/>
        <v/>
      </c>
      <c r="AJ92" s="84">
        <f t="shared" si="33"/>
        <v>0</v>
      </c>
      <c r="AK92" s="1" t="str">
        <f t="shared" si="20"/>
        <v/>
      </c>
      <c r="AL92" s="1" t="str">
        <f t="shared" si="21"/>
        <v/>
      </c>
      <c r="AM92" s="1" t="str">
        <f t="shared" si="22"/>
        <v/>
      </c>
      <c r="AN92" s="1" t="str">
        <f t="shared" si="23"/>
        <v/>
      </c>
    </row>
    <row r="93" spans="1:40" x14ac:dyDescent="0.15">
      <c r="A93" s="5" t="str">
        <f t="shared" si="28"/>
        <v/>
      </c>
      <c r="B93" s="69"/>
      <c r="C93" s="70"/>
      <c r="D93" s="71"/>
      <c r="E93" s="71"/>
      <c r="F93" s="213"/>
      <c r="G93" s="214"/>
      <c r="H93" s="72"/>
      <c r="I93" s="73"/>
      <c r="J93" s="73"/>
      <c r="K93" s="73"/>
      <c r="L93" s="74"/>
      <c r="M93" s="111"/>
      <c r="N93" s="112"/>
      <c r="O93" s="6" t="str">
        <f t="shared" si="17"/>
        <v/>
      </c>
      <c r="P93" s="7" t="str">
        <f t="shared" si="18"/>
        <v/>
      </c>
      <c r="Q93" s="7" t="str">
        <f t="shared" si="19"/>
        <v/>
      </c>
      <c r="R93" s="8"/>
      <c r="S93" s="8"/>
      <c r="T93" s="8"/>
      <c r="U93" s="9" t="str">
        <f t="shared" si="24"/>
        <v/>
      </c>
      <c r="V93" s="10"/>
      <c r="W93" s="11"/>
      <c r="X93" s="12"/>
      <c r="Y93" s="102" t="str">
        <f t="shared" si="25"/>
        <v/>
      </c>
      <c r="Z93" s="103" t="str">
        <f t="shared" si="26"/>
        <v/>
      </c>
      <c r="AA93" s="104" t="str">
        <f t="shared" si="27"/>
        <v/>
      </c>
      <c r="AB93" s="2"/>
      <c r="AD93" s="83"/>
      <c r="AE93" s="19">
        <f t="shared" si="29"/>
        <v>0</v>
      </c>
      <c r="AF93" s="4"/>
      <c r="AG93" s="20" t="str">
        <f t="shared" si="30"/>
        <v/>
      </c>
      <c r="AH93" s="20" t="str">
        <f t="shared" si="31"/>
        <v/>
      </c>
      <c r="AI93" s="20" t="str">
        <f t="shared" si="32"/>
        <v/>
      </c>
      <c r="AJ93" s="84">
        <f t="shared" si="33"/>
        <v>0</v>
      </c>
      <c r="AK93" s="1" t="str">
        <f t="shared" si="20"/>
        <v/>
      </c>
      <c r="AL93" s="1" t="str">
        <f t="shared" si="21"/>
        <v/>
      </c>
      <c r="AM93" s="1" t="str">
        <f t="shared" si="22"/>
        <v/>
      </c>
      <c r="AN93" s="1" t="str">
        <f t="shared" si="23"/>
        <v/>
      </c>
    </row>
    <row r="94" spans="1:40" x14ac:dyDescent="0.15">
      <c r="A94" s="5" t="str">
        <f t="shared" si="28"/>
        <v/>
      </c>
      <c r="B94" s="69"/>
      <c r="C94" s="70"/>
      <c r="D94" s="71"/>
      <c r="E94" s="71"/>
      <c r="F94" s="213"/>
      <c r="G94" s="214"/>
      <c r="H94" s="72"/>
      <c r="I94" s="73"/>
      <c r="J94" s="73"/>
      <c r="K94" s="73"/>
      <c r="L94" s="74"/>
      <c r="M94" s="111"/>
      <c r="N94" s="112"/>
      <c r="O94" s="6" t="str">
        <f t="shared" si="17"/>
        <v/>
      </c>
      <c r="P94" s="7" t="str">
        <f t="shared" si="18"/>
        <v/>
      </c>
      <c r="Q94" s="7" t="str">
        <f t="shared" si="19"/>
        <v/>
      </c>
      <c r="R94" s="8"/>
      <c r="S94" s="8"/>
      <c r="T94" s="8"/>
      <c r="U94" s="9" t="str">
        <f t="shared" si="24"/>
        <v/>
      </c>
      <c r="V94" s="10"/>
      <c r="W94" s="11"/>
      <c r="X94" s="12"/>
      <c r="Y94" s="102" t="str">
        <f t="shared" si="25"/>
        <v/>
      </c>
      <c r="Z94" s="103" t="str">
        <f t="shared" si="26"/>
        <v/>
      </c>
      <c r="AA94" s="104" t="str">
        <f t="shared" si="27"/>
        <v/>
      </c>
      <c r="AB94" s="2"/>
      <c r="AD94" s="83"/>
      <c r="AE94" s="19">
        <f t="shared" si="29"/>
        <v>0</v>
      </c>
      <c r="AF94" s="4"/>
      <c r="AG94" s="20" t="str">
        <f t="shared" si="30"/>
        <v/>
      </c>
      <c r="AH94" s="20" t="str">
        <f t="shared" si="31"/>
        <v/>
      </c>
      <c r="AI94" s="20" t="str">
        <f t="shared" si="32"/>
        <v/>
      </c>
      <c r="AJ94" s="84">
        <f t="shared" si="33"/>
        <v>0</v>
      </c>
      <c r="AK94" s="1" t="str">
        <f t="shared" si="20"/>
        <v/>
      </c>
      <c r="AL94" s="1" t="str">
        <f t="shared" si="21"/>
        <v/>
      </c>
      <c r="AM94" s="1" t="str">
        <f t="shared" si="22"/>
        <v/>
      </c>
      <c r="AN94" s="1" t="str">
        <f t="shared" si="23"/>
        <v/>
      </c>
    </row>
    <row r="95" spans="1:40" x14ac:dyDescent="0.15">
      <c r="A95" s="5" t="str">
        <f t="shared" si="28"/>
        <v/>
      </c>
      <c r="B95" s="69"/>
      <c r="C95" s="70"/>
      <c r="D95" s="71"/>
      <c r="E95" s="71"/>
      <c r="F95" s="213"/>
      <c r="G95" s="214"/>
      <c r="H95" s="72"/>
      <c r="I95" s="73"/>
      <c r="J95" s="73"/>
      <c r="K95" s="73"/>
      <c r="L95" s="74"/>
      <c r="M95" s="111"/>
      <c r="N95" s="112"/>
      <c r="O95" s="6" t="str">
        <f t="shared" si="17"/>
        <v/>
      </c>
      <c r="P95" s="7" t="str">
        <f t="shared" si="18"/>
        <v/>
      </c>
      <c r="Q95" s="7" t="str">
        <f t="shared" si="19"/>
        <v/>
      </c>
      <c r="R95" s="8"/>
      <c r="S95" s="8"/>
      <c r="T95" s="8"/>
      <c r="U95" s="9" t="str">
        <f t="shared" si="24"/>
        <v/>
      </c>
      <c r="V95" s="10"/>
      <c r="W95" s="11"/>
      <c r="X95" s="12"/>
      <c r="Y95" s="102" t="str">
        <f t="shared" si="25"/>
        <v/>
      </c>
      <c r="Z95" s="103" t="str">
        <f t="shared" si="26"/>
        <v/>
      </c>
      <c r="AA95" s="104" t="str">
        <f t="shared" si="27"/>
        <v/>
      </c>
      <c r="AB95" s="2"/>
      <c r="AD95" s="83"/>
      <c r="AE95" s="19">
        <f t="shared" si="29"/>
        <v>0</v>
      </c>
      <c r="AF95" s="4"/>
      <c r="AG95" s="20" t="str">
        <f t="shared" si="30"/>
        <v/>
      </c>
      <c r="AH95" s="20" t="str">
        <f t="shared" si="31"/>
        <v/>
      </c>
      <c r="AI95" s="20" t="str">
        <f t="shared" si="32"/>
        <v/>
      </c>
      <c r="AJ95" s="84">
        <f t="shared" si="33"/>
        <v>0</v>
      </c>
      <c r="AK95" s="1" t="str">
        <f t="shared" si="20"/>
        <v/>
      </c>
      <c r="AL95" s="1" t="str">
        <f t="shared" si="21"/>
        <v/>
      </c>
      <c r="AM95" s="1" t="str">
        <f t="shared" si="22"/>
        <v/>
      </c>
      <c r="AN95" s="1" t="str">
        <f t="shared" si="23"/>
        <v/>
      </c>
    </row>
    <row r="96" spans="1:40" x14ac:dyDescent="0.15">
      <c r="A96" s="5" t="str">
        <f t="shared" si="28"/>
        <v/>
      </c>
      <c r="B96" s="69"/>
      <c r="C96" s="70"/>
      <c r="D96" s="71"/>
      <c r="E96" s="71"/>
      <c r="F96" s="213"/>
      <c r="G96" s="214"/>
      <c r="H96" s="72"/>
      <c r="I96" s="73"/>
      <c r="J96" s="73"/>
      <c r="K96" s="73"/>
      <c r="L96" s="74"/>
      <c r="M96" s="111"/>
      <c r="N96" s="112"/>
      <c r="O96" s="6" t="str">
        <f t="shared" si="17"/>
        <v/>
      </c>
      <c r="P96" s="7" t="str">
        <f t="shared" si="18"/>
        <v/>
      </c>
      <c r="Q96" s="7" t="str">
        <f t="shared" si="19"/>
        <v/>
      </c>
      <c r="R96" s="8"/>
      <c r="S96" s="8"/>
      <c r="T96" s="8"/>
      <c r="U96" s="9" t="str">
        <f t="shared" si="24"/>
        <v/>
      </c>
      <c r="V96" s="10"/>
      <c r="W96" s="11"/>
      <c r="X96" s="12"/>
      <c r="Y96" s="102" t="str">
        <f t="shared" si="25"/>
        <v/>
      </c>
      <c r="Z96" s="103" t="str">
        <f t="shared" si="26"/>
        <v/>
      </c>
      <c r="AA96" s="104" t="str">
        <f t="shared" si="27"/>
        <v/>
      </c>
      <c r="AB96" s="2"/>
      <c r="AD96" s="83"/>
      <c r="AE96" s="19">
        <f t="shared" si="29"/>
        <v>0</v>
      </c>
      <c r="AF96" s="4"/>
      <c r="AG96" s="20" t="str">
        <f t="shared" si="30"/>
        <v/>
      </c>
      <c r="AH96" s="20" t="str">
        <f t="shared" si="31"/>
        <v/>
      </c>
      <c r="AI96" s="20" t="str">
        <f t="shared" si="32"/>
        <v/>
      </c>
      <c r="AJ96" s="84">
        <f t="shared" si="33"/>
        <v>0</v>
      </c>
      <c r="AK96" s="1" t="str">
        <f t="shared" si="20"/>
        <v/>
      </c>
      <c r="AL96" s="1" t="str">
        <f t="shared" si="21"/>
        <v/>
      </c>
      <c r="AM96" s="1" t="str">
        <f t="shared" si="22"/>
        <v/>
      </c>
      <c r="AN96" s="1" t="str">
        <f t="shared" si="23"/>
        <v/>
      </c>
    </row>
    <row r="97" spans="1:40" x14ac:dyDescent="0.15">
      <c r="A97" s="5" t="str">
        <f t="shared" si="28"/>
        <v/>
      </c>
      <c r="B97" s="69"/>
      <c r="C97" s="70"/>
      <c r="D97" s="71"/>
      <c r="E97" s="71"/>
      <c r="F97" s="213"/>
      <c r="G97" s="214"/>
      <c r="H97" s="72"/>
      <c r="I97" s="73"/>
      <c r="J97" s="73"/>
      <c r="K97" s="73"/>
      <c r="L97" s="74"/>
      <c r="M97" s="111"/>
      <c r="N97" s="112"/>
      <c r="O97" s="6" t="str">
        <f t="shared" si="17"/>
        <v/>
      </c>
      <c r="P97" s="7" t="str">
        <f t="shared" si="18"/>
        <v/>
      </c>
      <c r="Q97" s="7" t="str">
        <f t="shared" si="19"/>
        <v/>
      </c>
      <c r="R97" s="8"/>
      <c r="S97" s="8"/>
      <c r="T97" s="8"/>
      <c r="U97" s="9" t="str">
        <f t="shared" si="24"/>
        <v/>
      </c>
      <c r="V97" s="10"/>
      <c r="W97" s="11"/>
      <c r="X97" s="12"/>
      <c r="Y97" s="102" t="str">
        <f t="shared" si="25"/>
        <v/>
      </c>
      <c r="Z97" s="103" t="str">
        <f t="shared" si="26"/>
        <v/>
      </c>
      <c r="AA97" s="104" t="str">
        <f t="shared" si="27"/>
        <v/>
      </c>
      <c r="AB97" s="2"/>
      <c r="AD97" s="83"/>
      <c r="AE97" s="19">
        <f t="shared" si="29"/>
        <v>0</v>
      </c>
      <c r="AF97" s="4"/>
      <c r="AG97" s="20" t="str">
        <f t="shared" si="30"/>
        <v/>
      </c>
      <c r="AH97" s="20" t="str">
        <f t="shared" si="31"/>
        <v/>
      </c>
      <c r="AI97" s="20" t="str">
        <f t="shared" si="32"/>
        <v/>
      </c>
      <c r="AJ97" s="84">
        <f t="shared" si="33"/>
        <v>0</v>
      </c>
      <c r="AK97" s="1" t="str">
        <f t="shared" si="20"/>
        <v/>
      </c>
      <c r="AL97" s="1" t="str">
        <f t="shared" si="21"/>
        <v/>
      </c>
      <c r="AM97" s="1" t="str">
        <f t="shared" si="22"/>
        <v/>
      </c>
      <c r="AN97" s="1" t="str">
        <f t="shared" si="23"/>
        <v/>
      </c>
    </row>
    <row r="98" spans="1:40" x14ac:dyDescent="0.15">
      <c r="A98" s="5" t="str">
        <f t="shared" si="28"/>
        <v/>
      </c>
      <c r="B98" s="113"/>
      <c r="C98" s="114"/>
      <c r="D98" s="115"/>
      <c r="E98" s="115"/>
      <c r="F98" s="215"/>
      <c r="G98" s="216"/>
      <c r="H98" s="116"/>
      <c r="I98" s="117"/>
      <c r="J98" s="117"/>
      <c r="K98" s="117"/>
      <c r="L98" s="118"/>
      <c r="M98" s="119"/>
      <c r="N98" s="120"/>
      <c r="O98" s="6" t="str">
        <f t="shared" si="17"/>
        <v/>
      </c>
      <c r="P98" s="7" t="str">
        <f t="shared" si="18"/>
        <v/>
      </c>
      <c r="Q98" s="7" t="str">
        <f t="shared" si="19"/>
        <v/>
      </c>
      <c r="R98" s="121"/>
      <c r="S98" s="121"/>
      <c r="T98" s="121"/>
      <c r="U98" s="122" t="str">
        <f t="shared" si="24"/>
        <v/>
      </c>
      <c r="V98" s="123"/>
      <c r="W98" s="124"/>
      <c r="X98" s="125"/>
      <c r="Y98" s="105" t="str">
        <f t="shared" si="25"/>
        <v/>
      </c>
      <c r="Z98" s="106" t="str">
        <f t="shared" si="26"/>
        <v/>
      </c>
      <c r="AA98" s="107" t="str">
        <f t="shared" si="27"/>
        <v/>
      </c>
      <c r="AB98" s="129"/>
      <c r="AD98" s="83"/>
      <c r="AE98" s="19">
        <f t="shared" si="29"/>
        <v>0</v>
      </c>
      <c r="AF98" s="4"/>
      <c r="AG98" s="20" t="str">
        <f t="shared" si="30"/>
        <v/>
      </c>
      <c r="AH98" s="20" t="str">
        <f t="shared" si="31"/>
        <v/>
      </c>
      <c r="AI98" s="20" t="str">
        <f t="shared" si="32"/>
        <v/>
      </c>
      <c r="AJ98" s="84">
        <f t="shared" si="33"/>
        <v>0</v>
      </c>
      <c r="AK98" s="1" t="str">
        <f t="shared" si="20"/>
        <v/>
      </c>
      <c r="AL98" s="1" t="str">
        <f t="shared" si="21"/>
        <v/>
      </c>
      <c r="AM98" s="1" t="str">
        <f t="shared" si="22"/>
        <v/>
      </c>
      <c r="AN98" s="1" t="str">
        <f t="shared" si="23"/>
        <v/>
      </c>
    </row>
    <row r="99" spans="1:40" ht="12.75" thickBot="1" x14ac:dyDescent="0.2">
      <c r="A99" s="5" t="str">
        <f t="shared" si="28"/>
        <v/>
      </c>
      <c r="B99" s="75"/>
      <c r="C99" s="76"/>
      <c r="D99" s="77"/>
      <c r="E99" s="77"/>
      <c r="F99" s="217"/>
      <c r="G99" s="218"/>
      <c r="H99" s="78"/>
      <c r="I99" s="79"/>
      <c r="J99" s="79"/>
      <c r="K99" s="79"/>
      <c r="L99" s="80"/>
      <c r="M99" s="127"/>
      <c r="N99" s="128"/>
      <c r="O99" s="130" t="str">
        <f t="shared" si="17"/>
        <v/>
      </c>
      <c r="P99" s="13" t="str">
        <f t="shared" si="18"/>
        <v/>
      </c>
      <c r="Q99" s="13" t="str">
        <f t="shared" si="19"/>
        <v/>
      </c>
      <c r="R99" s="14"/>
      <c r="S99" s="14"/>
      <c r="T99" s="14"/>
      <c r="U99" s="15" t="str">
        <f t="shared" si="24"/>
        <v/>
      </c>
      <c r="V99" s="16"/>
      <c r="W99" s="17"/>
      <c r="X99" s="18"/>
      <c r="Y99" s="108" t="str">
        <f t="shared" si="25"/>
        <v/>
      </c>
      <c r="Z99" s="109" t="str">
        <f t="shared" si="26"/>
        <v/>
      </c>
      <c r="AA99" s="110" t="str">
        <f t="shared" si="27"/>
        <v/>
      </c>
      <c r="AB99" s="3"/>
      <c r="AD99" s="83"/>
      <c r="AE99" s="19">
        <f t="shared" si="29"/>
        <v>0</v>
      </c>
      <c r="AF99" s="4"/>
      <c r="AG99" s="20" t="str">
        <f t="shared" si="30"/>
        <v/>
      </c>
      <c r="AH99" s="20" t="str">
        <f t="shared" si="31"/>
        <v/>
      </c>
      <c r="AI99" s="20" t="str">
        <f t="shared" si="32"/>
        <v/>
      </c>
      <c r="AJ99" s="84">
        <f t="shared" si="33"/>
        <v>0</v>
      </c>
      <c r="AK99" s="1" t="str">
        <f t="shared" si="20"/>
        <v/>
      </c>
      <c r="AL99" s="1" t="str">
        <f t="shared" si="21"/>
        <v/>
      </c>
      <c r="AM99" s="1" t="str">
        <f t="shared" si="22"/>
        <v/>
      </c>
      <c r="AN99" s="1" t="str">
        <f t="shared" si="23"/>
        <v/>
      </c>
    </row>
    <row r="100" spans="1:40" x14ac:dyDescent="0.15">
      <c r="A100" s="5" t="str">
        <f t="shared" si="28"/>
        <v/>
      </c>
      <c r="B100" s="69"/>
      <c r="C100" s="70"/>
      <c r="D100" s="71"/>
      <c r="E100" s="71"/>
      <c r="F100" s="213"/>
      <c r="G100" s="214"/>
      <c r="H100" s="72"/>
      <c r="I100" s="73"/>
      <c r="J100" s="73"/>
      <c r="K100" s="73"/>
      <c r="L100" s="74"/>
      <c r="M100" s="111"/>
      <c r="N100" s="112"/>
      <c r="O100" s="6" t="str">
        <f t="shared" ref="O100:O144" si="34">IF(OR(R100&lt;&gt;"",L100="",M100=""),"",IF(AND(L100="IM-4P",$I$2=50,T100=""),VLOOKUP(M100,電50,3,FALSE),IF(AND($I$2=50,T100&lt;&gt;""),AK100,IF(AND(L100="IM-4P",$I$2=60,T100=""),VLOOKUP(M100,電60,3,FALSE),IF(AND($I$2=60,T100&lt;&gt;""),AL100)))))</f>
        <v/>
      </c>
      <c r="P100" s="7" t="str">
        <f t="shared" ref="P100:P144" si="35">IF(OR(R100&lt;&gt;"",L100="",M100=""),"",IF(AND(L100="IM-4P",$I$2=50,T100=""),VLOOKUP(M100,電50,4,FALSE),IF(AND($I$2=50,T100&lt;&gt;""),AM100,IF(AND(L100="IM-4P",$I$2=60,T100=""),VLOOKUP(M100,電60,4,FALSE),IF(AND($I$2=60,T100&lt;&gt;""),AN100)))))</f>
        <v/>
      </c>
      <c r="Q100" s="7" t="str">
        <f t="shared" ref="Q100:Q144" si="36">IF(OR(R100&lt;&gt;"",L100="",M100="",T100&lt;&gt;""),"",IF(AND(L100="IM-4P",$I$2=50,T100=""),VLOOKUP(M100,電50,2,FALSE),IF(AND(L100="IM-4P",$I$2=60,T100=""),VLOOKUP(M100,電60,2,FALSE))))</f>
        <v/>
      </c>
      <c r="R100" s="8"/>
      <c r="S100" s="8"/>
      <c r="T100" s="8"/>
      <c r="U100" s="9" t="str">
        <f>IF(M100="","",IF(AND(R100="",T100=""),M100*N100*Q100/O100,IF(AND(R100="",T100&lt;&gt;""),M100*N100*T100/O100,IF(AND(R100&lt;&gt;"",T100=""),M100*N100*Q100/R100,IF(AND(R100&lt;&gt;"",T100&lt;&gt;""),M100*N100*T100/R100)))))</f>
        <v/>
      </c>
      <c r="V100" s="10"/>
      <c r="W100" s="11"/>
      <c r="X100" s="12"/>
      <c r="Y100" s="102" t="str">
        <f t="shared" si="25"/>
        <v/>
      </c>
      <c r="Z100" s="103" t="str">
        <f t="shared" si="26"/>
        <v/>
      </c>
      <c r="AA100" s="104" t="str">
        <f t="shared" si="27"/>
        <v/>
      </c>
      <c r="AB100" s="126"/>
      <c r="AD100" s="83"/>
      <c r="AE100" s="19">
        <f t="shared" si="29"/>
        <v>0</v>
      </c>
      <c r="AF100" s="4"/>
      <c r="AG100" s="20" t="str">
        <f t="shared" si="30"/>
        <v/>
      </c>
      <c r="AH100" s="20" t="str">
        <f t="shared" si="31"/>
        <v/>
      </c>
      <c r="AI100" s="20" t="str">
        <f t="shared" si="32"/>
        <v/>
      </c>
      <c r="AJ100" s="84">
        <f t="shared" si="33"/>
        <v>0</v>
      </c>
      <c r="AK100" s="1" t="str">
        <f t="shared" si="20"/>
        <v/>
      </c>
      <c r="AL100" s="1" t="str">
        <f t="shared" si="21"/>
        <v/>
      </c>
      <c r="AM100" s="1" t="str">
        <f t="shared" si="22"/>
        <v/>
      </c>
      <c r="AN100" s="1" t="str">
        <f t="shared" si="23"/>
        <v/>
      </c>
    </row>
    <row r="101" spans="1:40" x14ac:dyDescent="0.15">
      <c r="A101" s="5" t="str">
        <f t="shared" si="28"/>
        <v/>
      </c>
      <c r="B101" s="69"/>
      <c r="C101" s="70"/>
      <c r="D101" s="71"/>
      <c r="E101" s="71"/>
      <c r="F101" s="213"/>
      <c r="G101" s="214"/>
      <c r="H101" s="72"/>
      <c r="I101" s="73"/>
      <c r="J101" s="73"/>
      <c r="K101" s="73"/>
      <c r="L101" s="74"/>
      <c r="M101" s="111"/>
      <c r="N101" s="112"/>
      <c r="O101" s="6" t="str">
        <f t="shared" si="34"/>
        <v/>
      </c>
      <c r="P101" s="7" t="str">
        <f t="shared" si="35"/>
        <v/>
      </c>
      <c r="Q101" s="7" t="str">
        <f t="shared" si="36"/>
        <v/>
      </c>
      <c r="R101" s="8"/>
      <c r="S101" s="8"/>
      <c r="T101" s="8"/>
      <c r="U101" s="9" t="str">
        <f t="shared" ref="U101:U144" si="37">IF(M101="","",IF(AND(R101="",T101=""),M101*N101*Q101/O101,IF(AND(R101="",T101&lt;&gt;""),M101*N101*T101/O101,IF(AND(R101&lt;&gt;"",T101=""),M101*N101*Q101/R101,IF(AND(R101&lt;&gt;"",T101&lt;&gt;""),M101*N101*T101/R101)))))</f>
        <v/>
      </c>
      <c r="V101" s="10"/>
      <c r="W101" s="11"/>
      <c r="X101" s="12"/>
      <c r="Y101" s="102" t="str">
        <f t="shared" si="25"/>
        <v/>
      </c>
      <c r="Z101" s="103" t="str">
        <f t="shared" si="26"/>
        <v/>
      </c>
      <c r="AA101" s="104" t="str">
        <f t="shared" si="27"/>
        <v/>
      </c>
      <c r="AB101" s="2"/>
      <c r="AD101" s="83"/>
      <c r="AE101" s="19">
        <f t="shared" si="29"/>
        <v>0</v>
      </c>
      <c r="AF101" s="4"/>
      <c r="AG101" s="20" t="str">
        <f t="shared" si="30"/>
        <v/>
      </c>
      <c r="AH101" s="20" t="str">
        <f t="shared" si="31"/>
        <v/>
      </c>
      <c r="AI101" s="20" t="str">
        <f t="shared" si="32"/>
        <v/>
      </c>
      <c r="AJ101" s="84">
        <f t="shared" si="33"/>
        <v>0</v>
      </c>
      <c r="AK101" s="1" t="str">
        <f t="shared" si="20"/>
        <v/>
      </c>
      <c r="AL101" s="1" t="str">
        <f t="shared" si="21"/>
        <v/>
      </c>
      <c r="AM101" s="1" t="str">
        <f t="shared" si="22"/>
        <v/>
      </c>
      <c r="AN101" s="1" t="str">
        <f t="shared" si="23"/>
        <v/>
      </c>
    </row>
    <row r="102" spans="1:40" x14ac:dyDescent="0.15">
      <c r="A102" s="5" t="str">
        <f t="shared" si="28"/>
        <v/>
      </c>
      <c r="B102" s="69"/>
      <c r="C102" s="70"/>
      <c r="D102" s="71"/>
      <c r="E102" s="71"/>
      <c r="F102" s="213"/>
      <c r="G102" s="214"/>
      <c r="H102" s="72"/>
      <c r="I102" s="73"/>
      <c r="J102" s="73"/>
      <c r="K102" s="73"/>
      <c r="L102" s="74"/>
      <c r="M102" s="111"/>
      <c r="N102" s="112"/>
      <c r="O102" s="6" t="str">
        <f t="shared" si="34"/>
        <v/>
      </c>
      <c r="P102" s="7" t="str">
        <f t="shared" si="35"/>
        <v/>
      </c>
      <c r="Q102" s="7" t="str">
        <f t="shared" si="36"/>
        <v/>
      </c>
      <c r="R102" s="8"/>
      <c r="S102" s="8"/>
      <c r="T102" s="8"/>
      <c r="U102" s="9" t="str">
        <f t="shared" si="37"/>
        <v/>
      </c>
      <c r="V102" s="10"/>
      <c r="W102" s="11"/>
      <c r="X102" s="12"/>
      <c r="Y102" s="102" t="str">
        <f t="shared" si="25"/>
        <v/>
      </c>
      <c r="Z102" s="103" t="str">
        <f t="shared" si="26"/>
        <v/>
      </c>
      <c r="AA102" s="104" t="str">
        <f t="shared" si="27"/>
        <v/>
      </c>
      <c r="AB102" s="2"/>
      <c r="AD102" s="83"/>
      <c r="AE102" s="19">
        <f t="shared" si="29"/>
        <v>0</v>
      </c>
      <c r="AF102" s="4"/>
      <c r="AG102" s="20" t="str">
        <f t="shared" si="30"/>
        <v/>
      </c>
      <c r="AH102" s="20" t="str">
        <f t="shared" si="31"/>
        <v/>
      </c>
      <c r="AI102" s="20" t="str">
        <f t="shared" si="32"/>
        <v/>
      </c>
      <c r="AJ102" s="84">
        <f t="shared" si="33"/>
        <v>0</v>
      </c>
      <c r="AK102" s="1" t="str">
        <f t="shared" si="20"/>
        <v/>
      </c>
      <c r="AL102" s="1" t="str">
        <f t="shared" si="21"/>
        <v/>
      </c>
      <c r="AM102" s="1" t="str">
        <f t="shared" si="22"/>
        <v/>
      </c>
      <c r="AN102" s="1" t="str">
        <f t="shared" si="23"/>
        <v/>
      </c>
    </row>
    <row r="103" spans="1:40" x14ac:dyDescent="0.15">
      <c r="A103" s="5" t="str">
        <f t="shared" si="28"/>
        <v/>
      </c>
      <c r="B103" s="69"/>
      <c r="C103" s="70"/>
      <c r="D103" s="71"/>
      <c r="E103" s="71"/>
      <c r="F103" s="213"/>
      <c r="G103" s="214"/>
      <c r="H103" s="72"/>
      <c r="I103" s="73"/>
      <c r="J103" s="73"/>
      <c r="K103" s="73"/>
      <c r="L103" s="74"/>
      <c r="M103" s="111"/>
      <c r="N103" s="112"/>
      <c r="O103" s="6" t="str">
        <f t="shared" si="34"/>
        <v/>
      </c>
      <c r="P103" s="7" t="str">
        <f t="shared" si="35"/>
        <v/>
      </c>
      <c r="Q103" s="7" t="str">
        <f t="shared" si="36"/>
        <v/>
      </c>
      <c r="R103" s="8"/>
      <c r="S103" s="8"/>
      <c r="T103" s="8"/>
      <c r="U103" s="9" t="str">
        <f t="shared" si="37"/>
        <v/>
      </c>
      <c r="V103" s="10"/>
      <c r="W103" s="11"/>
      <c r="X103" s="12"/>
      <c r="Y103" s="102" t="str">
        <f t="shared" si="25"/>
        <v/>
      </c>
      <c r="Z103" s="103" t="str">
        <f t="shared" si="26"/>
        <v/>
      </c>
      <c r="AA103" s="104" t="str">
        <f t="shared" si="27"/>
        <v/>
      </c>
      <c r="AB103" s="2"/>
      <c r="AD103" s="83"/>
      <c r="AE103" s="19">
        <f t="shared" si="29"/>
        <v>0</v>
      </c>
      <c r="AF103" s="4"/>
      <c r="AG103" s="20" t="str">
        <f t="shared" si="30"/>
        <v/>
      </c>
      <c r="AH103" s="20" t="str">
        <f t="shared" si="31"/>
        <v/>
      </c>
      <c r="AI103" s="20" t="str">
        <f t="shared" si="32"/>
        <v/>
      </c>
      <c r="AJ103" s="84">
        <f t="shared" si="33"/>
        <v>0</v>
      </c>
      <c r="AK103" s="1" t="str">
        <f t="shared" si="20"/>
        <v/>
      </c>
      <c r="AL103" s="1" t="str">
        <f t="shared" si="21"/>
        <v/>
      </c>
      <c r="AM103" s="1" t="str">
        <f t="shared" si="22"/>
        <v/>
      </c>
      <c r="AN103" s="1" t="str">
        <f t="shared" si="23"/>
        <v/>
      </c>
    </row>
    <row r="104" spans="1:40" x14ac:dyDescent="0.15">
      <c r="A104" s="5" t="str">
        <f t="shared" si="28"/>
        <v/>
      </c>
      <c r="B104" s="69"/>
      <c r="C104" s="70"/>
      <c r="D104" s="71"/>
      <c r="E104" s="71"/>
      <c r="F104" s="213"/>
      <c r="G104" s="214"/>
      <c r="H104" s="72"/>
      <c r="I104" s="73"/>
      <c r="J104" s="73"/>
      <c r="K104" s="73"/>
      <c r="L104" s="74"/>
      <c r="M104" s="111"/>
      <c r="N104" s="112"/>
      <c r="O104" s="6" t="str">
        <f t="shared" si="34"/>
        <v/>
      </c>
      <c r="P104" s="7" t="str">
        <f t="shared" si="35"/>
        <v/>
      </c>
      <c r="Q104" s="7" t="str">
        <f t="shared" si="36"/>
        <v/>
      </c>
      <c r="R104" s="8"/>
      <c r="S104" s="8"/>
      <c r="T104" s="8"/>
      <c r="U104" s="9" t="str">
        <f t="shared" si="37"/>
        <v/>
      </c>
      <c r="V104" s="10"/>
      <c r="W104" s="11"/>
      <c r="X104" s="12"/>
      <c r="Y104" s="102" t="str">
        <f t="shared" si="25"/>
        <v/>
      </c>
      <c r="Z104" s="103" t="str">
        <f t="shared" si="26"/>
        <v/>
      </c>
      <c r="AA104" s="104" t="str">
        <f t="shared" si="27"/>
        <v/>
      </c>
      <c r="AB104" s="2"/>
      <c r="AD104" s="83"/>
      <c r="AE104" s="19">
        <f t="shared" si="29"/>
        <v>0</v>
      </c>
      <c r="AF104" s="4"/>
      <c r="AG104" s="20" t="str">
        <f t="shared" si="30"/>
        <v/>
      </c>
      <c r="AH104" s="20" t="str">
        <f t="shared" si="31"/>
        <v/>
      </c>
      <c r="AI104" s="20" t="str">
        <f t="shared" si="32"/>
        <v/>
      </c>
      <c r="AJ104" s="84">
        <f t="shared" si="33"/>
        <v>0</v>
      </c>
      <c r="AK104" s="1" t="str">
        <f t="shared" si="20"/>
        <v/>
      </c>
      <c r="AL104" s="1" t="str">
        <f t="shared" si="21"/>
        <v/>
      </c>
      <c r="AM104" s="1" t="str">
        <f t="shared" si="22"/>
        <v/>
      </c>
      <c r="AN104" s="1" t="str">
        <f t="shared" si="23"/>
        <v/>
      </c>
    </row>
    <row r="105" spans="1:40" x14ac:dyDescent="0.15">
      <c r="A105" s="5" t="str">
        <f t="shared" si="28"/>
        <v/>
      </c>
      <c r="B105" s="69"/>
      <c r="C105" s="70"/>
      <c r="D105" s="71"/>
      <c r="E105" s="71"/>
      <c r="F105" s="213"/>
      <c r="G105" s="214"/>
      <c r="H105" s="72"/>
      <c r="I105" s="73"/>
      <c r="J105" s="73"/>
      <c r="K105" s="73"/>
      <c r="L105" s="74"/>
      <c r="M105" s="111"/>
      <c r="N105" s="112"/>
      <c r="O105" s="6" t="str">
        <f t="shared" si="34"/>
        <v/>
      </c>
      <c r="P105" s="7" t="str">
        <f t="shared" si="35"/>
        <v/>
      </c>
      <c r="Q105" s="7" t="str">
        <f t="shared" si="36"/>
        <v/>
      </c>
      <c r="R105" s="8"/>
      <c r="S105" s="8"/>
      <c r="T105" s="8"/>
      <c r="U105" s="9" t="str">
        <f t="shared" si="37"/>
        <v/>
      </c>
      <c r="V105" s="10"/>
      <c r="W105" s="11"/>
      <c r="X105" s="12"/>
      <c r="Y105" s="102" t="str">
        <f t="shared" si="25"/>
        <v/>
      </c>
      <c r="Z105" s="103" t="str">
        <f t="shared" si="26"/>
        <v/>
      </c>
      <c r="AA105" s="104" t="str">
        <f t="shared" si="27"/>
        <v/>
      </c>
      <c r="AB105" s="2"/>
      <c r="AD105" s="83"/>
      <c r="AE105" s="19">
        <f t="shared" si="29"/>
        <v>0</v>
      </c>
      <c r="AF105" s="4"/>
      <c r="AG105" s="20" t="str">
        <f t="shared" si="30"/>
        <v/>
      </c>
      <c r="AH105" s="20" t="str">
        <f t="shared" si="31"/>
        <v/>
      </c>
      <c r="AI105" s="20" t="str">
        <f t="shared" si="32"/>
        <v/>
      </c>
      <c r="AJ105" s="84">
        <f t="shared" si="33"/>
        <v>0</v>
      </c>
      <c r="AK105" s="1" t="str">
        <f t="shared" si="20"/>
        <v/>
      </c>
      <c r="AL105" s="1" t="str">
        <f t="shared" si="21"/>
        <v/>
      </c>
      <c r="AM105" s="1" t="str">
        <f t="shared" si="22"/>
        <v/>
      </c>
      <c r="AN105" s="1" t="str">
        <f t="shared" si="23"/>
        <v/>
      </c>
    </row>
    <row r="106" spans="1:40" x14ac:dyDescent="0.15">
      <c r="A106" s="5" t="str">
        <f t="shared" si="28"/>
        <v/>
      </c>
      <c r="B106" s="69"/>
      <c r="C106" s="70"/>
      <c r="D106" s="71"/>
      <c r="E106" s="71"/>
      <c r="F106" s="213"/>
      <c r="G106" s="214"/>
      <c r="H106" s="72"/>
      <c r="I106" s="73"/>
      <c r="J106" s="73"/>
      <c r="K106" s="73"/>
      <c r="L106" s="74"/>
      <c r="M106" s="111"/>
      <c r="N106" s="112"/>
      <c r="O106" s="6" t="str">
        <f t="shared" si="34"/>
        <v/>
      </c>
      <c r="P106" s="7" t="str">
        <f t="shared" si="35"/>
        <v/>
      </c>
      <c r="Q106" s="7" t="str">
        <f t="shared" si="36"/>
        <v/>
      </c>
      <c r="R106" s="8"/>
      <c r="S106" s="8"/>
      <c r="T106" s="8"/>
      <c r="U106" s="9" t="str">
        <f t="shared" si="37"/>
        <v/>
      </c>
      <c r="V106" s="10"/>
      <c r="W106" s="11"/>
      <c r="X106" s="12"/>
      <c r="Y106" s="102" t="str">
        <f t="shared" si="25"/>
        <v/>
      </c>
      <c r="Z106" s="103" t="str">
        <f t="shared" si="26"/>
        <v/>
      </c>
      <c r="AA106" s="104" t="str">
        <f t="shared" si="27"/>
        <v/>
      </c>
      <c r="AB106" s="2"/>
      <c r="AD106" s="83"/>
      <c r="AE106" s="19">
        <f t="shared" si="29"/>
        <v>0</v>
      </c>
      <c r="AF106" s="4"/>
      <c r="AG106" s="20" t="str">
        <f t="shared" si="30"/>
        <v/>
      </c>
      <c r="AH106" s="20" t="str">
        <f t="shared" si="31"/>
        <v/>
      </c>
      <c r="AI106" s="20" t="str">
        <f t="shared" si="32"/>
        <v/>
      </c>
      <c r="AJ106" s="84">
        <f t="shared" si="33"/>
        <v>0</v>
      </c>
      <c r="AK106" s="1" t="str">
        <f t="shared" si="20"/>
        <v/>
      </c>
      <c r="AL106" s="1" t="str">
        <f t="shared" si="21"/>
        <v/>
      </c>
      <c r="AM106" s="1" t="str">
        <f t="shared" si="22"/>
        <v/>
      </c>
      <c r="AN106" s="1" t="str">
        <f t="shared" si="23"/>
        <v/>
      </c>
    </row>
    <row r="107" spans="1:40" x14ac:dyDescent="0.15">
      <c r="A107" s="5" t="str">
        <f t="shared" si="28"/>
        <v/>
      </c>
      <c r="B107" s="69"/>
      <c r="C107" s="70"/>
      <c r="D107" s="71"/>
      <c r="E107" s="71"/>
      <c r="F107" s="213"/>
      <c r="G107" s="214"/>
      <c r="H107" s="72"/>
      <c r="I107" s="73"/>
      <c r="J107" s="73"/>
      <c r="K107" s="73"/>
      <c r="L107" s="74"/>
      <c r="M107" s="111"/>
      <c r="N107" s="112"/>
      <c r="O107" s="6" t="str">
        <f t="shared" si="34"/>
        <v/>
      </c>
      <c r="P107" s="7" t="str">
        <f t="shared" si="35"/>
        <v/>
      </c>
      <c r="Q107" s="7" t="str">
        <f t="shared" si="36"/>
        <v/>
      </c>
      <c r="R107" s="8"/>
      <c r="S107" s="8"/>
      <c r="T107" s="8"/>
      <c r="U107" s="9" t="str">
        <f t="shared" si="37"/>
        <v/>
      </c>
      <c r="V107" s="10"/>
      <c r="W107" s="11"/>
      <c r="X107" s="12"/>
      <c r="Y107" s="102" t="str">
        <f t="shared" si="25"/>
        <v/>
      </c>
      <c r="Z107" s="103" t="str">
        <f t="shared" si="26"/>
        <v/>
      </c>
      <c r="AA107" s="104" t="str">
        <f t="shared" si="27"/>
        <v/>
      </c>
      <c r="AB107" s="2"/>
      <c r="AD107" s="83"/>
      <c r="AE107" s="19">
        <f t="shared" si="29"/>
        <v>0</v>
      </c>
      <c r="AF107" s="4"/>
      <c r="AG107" s="20" t="str">
        <f t="shared" si="30"/>
        <v/>
      </c>
      <c r="AH107" s="20" t="str">
        <f t="shared" si="31"/>
        <v/>
      </c>
      <c r="AI107" s="20" t="str">
        <f t="shared" si="32"/>
        <v/>
      </c>
      <c r="AJ107" s="84">
        <f t="shared" si="33"/>
        <v>0</v>
      </c>
      <c r="AK107" s="1" t="str">
        <f t="shared" si="20"/>
        <v/>
      </c>
      <c r="AL107" s="1" t="str">
        <f t="shared" si="21"/>
        <v/>
      </c>
      <c r="AM107" s="1" t="str">
        <f t="shared" si="22"/>
        <v/>
      </c>
      <c r="AN107" s="1" t="str">
        <f t="shared" si="23"/>
        <v/>
      </c>
    </row>
    <row r="108" spans="1:40" x14ac:dyDescent="0.15">
      <c r="A108" s="5" t="str">
        <f t="shared" si="28"/>
        <v/>
      </c>
      <c r="B108" s="69"/>
      <c r="C108" s="70"/>
      <c r="D108" s="71"/>
      <c r="E108" s="71"/>
      <c r="F108" s="213"/>
      <c r="G108" s="214"/>
      <c r="H108" s="72"/>
      <c r="I108" s="73"/>
      <c r="J108" s="73"/>
      <c r="K108" s="73"/>
      <c r="L108" s="74"/>
      <c r="M108" s="111"/>
      <c r="N108" s="112"/>
      <c r="O108" s="6" t="str">
        <f t="shared" si="34"/>
        <v/>
      </c>
      <c r="P108" s="7" t="str">
        <f t="shared" si="35"/>
        <v/>
      </c>
      <c r="Q108" s="7" t="str">
        <f t="shared" si="36"/>
        <v/>
      </c>
      <c r="R108" s="8"/>
      <c r="S108" s="8"/>
      <c r="T108" s="8"/>
      <c r="U108" s="9" t="str">
        <f t="shared" si="37"/>
        <v/>
      </c>
      <c r="V108" s="10"/>
      <c r="W108" s="11"/>
      <c r="X108" s="12"/>
      <c r="Y108" s="102" t="str">
        <f t="shared" si="25"/>
        <v/>
      </c>
      <c r="Z108" s="103" t="str">
        <f t="shared" si="26"/>
        <v/>
      </c>
      <c r="AA108" s="104" t="str">
        <f t="shared" si="27"/>
        <v/>
      </c>
      <c r="AB108" s="2"/>
      <c r="AD108" s="83"/>
      <c r="AE108" s="19">
        <f t="shared" si="29"/>
        <v>0</v>
      </c>
      <c r="AF108" s="4"/>
      <c r="AG108" s="20" t="str">
        <f t="shared" si="30"/>
        <v/>
      </c>
      <c r="AH108" s="20" t="str">
        <f t="shared" si="31"/>
        <v/>
      </c>
      <c r="AI108" s="20" t="str">
        <f t="shared" si="32"/>
        <v/>
      </c>
      <c r="AJ108" s="84">
        <f t="shared" si="33"/>
        <v>0</v>
      </c>
      <c r="AK108" s="1" t="str">
        <f t="shared" si="20"/>
        <v/>
      </c>
      <c r="AL108" s="1" t="str">
        <f t="shared" si="21"/>
        <v/>
      </c>
      <c r="AM108" s="1" t="str">
        <f t="shared" si="22"/>
        <v/>
      </c>
      <c r="AN108" s="1" t="str">
        <f t="shared" si="23"/>
        <v/>
      </c>
    </row>
    <row r="109" spans="1:40" x14ac:dyDescent="0.15">
      <c r="A109" s="5" t="str">
        <f t="shared" si="28"/>
        <v/>
      </c>
      <c r="B109" s="69"/>
      <c r="C109" s="70"/>
      <c r="D109" s="71"/>
      <c r="E109" s="71"/>
      <c r="F109" s="213"/>
      <c r="G109" s="214"/>
      <c r="H109" s="72"/>
      <c r="I109" s="73"/>
      <c r="J109" s="73"/>
      <c r="K109" s="73"/>
      <c r="L109" s="74"/>
      <c r="M109" s="111"/>
      <c r="N109" s="112"/>
      <c r="O109" s="6" t="str">
        <f t="shared" si="34"/>
        <v/>
      </c>
      <c r="P109" s="7" t="str">
        <f t="shared" si="35"/>
        <v/>
      </c>
      <c r="Q109" s="7" t="str">
        <f t="shared" si="36"/>
        <v/>
      </c>
      <c r="R109" s="8"/>
      <c r="S109" s="8"/>
      <c r="T109" s="8"/>
      <c r="U109" s="9" t="str">
        <f t="shared" si="37"/>
        <v/>
      </c>
      <c r="V109" s="10"/>
      <c r="W109" s="11"/>
      <c r="X109" s="12"/>
      <c r="Y109" s="102" t="str">
        <f t="shared" si="25"/>
        <v/>
      </c>
      <c r="Z109" s="103" t="str">
        <f t="shared" si="26"/>
        <v/>
      </c>
      <c r="AA109" s="104" t="str">
        <f t="shared" si="27"/>
        <v/>
      </c>
      <c r="AB109" s="2"/>
      <c r="AD109" s="83"/>
      <c r="AE109" s="19">
        <f t="shared" si="29"/>
        <v>0</v>
      </c>
      <c r="AF109" s="4"/>
      <c r="AG109" s="20" t="str">
        <f t="shared" si="30"/>
        <v/>
      </c>
      <c r="AH109" s="20" t="str">
        <f t="shared" si="31"/>
        <v/>
      </c>
      <c r="AI109" s="20" t="str">
        <f t="shared" si="32"/>
        <v/>
      </c>
      <c r="AJ109" s="84">
        <f t="shared" si="33"/>
        <v>0</v>
      </c>
      <c r="AK109" s="1" t="str">
        <f t="shared" si="20"/>
        <v/>
      </c>
      <c r="AL109" s="1" t="str">
        <f t="shared" si="21"/>
        <v/>
      </c>
      <c r="AM109" s="1" t="str">
        <f t="shared" si="22"/>
        <v/>
      </c>
      <c r="AN109" s="1" t="str">
        <f t="shared" si="23"/>
        <v/>
      </c>
    </row>
    <row r="110" spans="1:40" x14ac:dyDescent="0.15">
      <c r="A110" s="5" t="str">
        <f t="shared" si="28"/>
        <v/>
      </c>
      <c r="B110" s="69"/>
      <c r="C110" s="70"/>
      <c r="D110" s="71"/>
      <c r="E110" s="71"/>
      <c r="F110" s="213"/>
      <c r="G110" s="214"/>
      <c r="H110" s="72"/>
      <c r="I110" s="73"/>
      <c r="J110" s="73"/>
      <c r="K110" s="73"/>
      <c r="L110" s="74"/>
      <c r="M110" s="111"/>
      <c r="N110" s="112"/>
      <c r="O110" s="6" t="str">
        <f t="shared" si="34"/>
        <v/>
      </c>
      <c r="P110" s="7" t="str">
        <f t="shared" si="35"/>
        <v/>
      </c>
      <c r="Q110" s="7" t="str">
        <f t="shared" si="36"/>
        <v/>
      </c>
      <c r="R110" s="8"/>
      <c r="S110" s="8"/>
      <c r="T110" s="8"/>
      <c r="U110" s="9" t="str">
        <f t="shared" si="37"/>
        <v/>
      </c>
      <c r="V110" s="10"/>
      <c r="W110" s="11"/>
      <c r="X110" s="12"/>
      <c r="Y110" s="102" t="str">
        <f t="shared" si="25"/>
        <v/>
      </c>
      <c r="Z110" s="103" t="str">
        <f t="shared" si="26"/>
        <v/>
      </c>
      <c r="AA110" s="104" t="str">
        <f t="shared" si="27"/>
        <v/>
      </c>
      <c r="AB110" s="2"/>
      <c r="AD110" s="83"/>
      <c r="AE110" s="19">
        <f t="shared" si="29"/>
        <v>0</v>
      </c>
      <c r="AF110" s="4"/>
      <c r="AG110" s="20" t="str">
        <f t="shared" si="30"/>
        <v/>
      </c>
      <c r="AH110" s="20" t="str">
        <f t="shared" si="31"/>
        <v/>
      </c>
      <c r="AI110" s="20" t="str">
        <f t="shared" si="32"/>
        <v/>
      </c>
      <c r="AJ110" s="84">
        <f t="shared" si="33"/>
        <v>0</v>
      </c>
      <c r="AK110" s="1" t="str">
        <f t="shared" si="20"/>
        <v/>
      </c>
      <c r="AL110" s="1" t="str">
        <f t="shared" si="21"/>
        <v/>
      </c>
      <c r="AM110" s="1" t="str">
        <f t="shared" si="22"/>
        <v/>
      </c>
      <c r="AN110" s="1" t="str">
        <f t="shared" si="23"/>
        <v/>
      </c>
    </row>
    <row r="111" spans="1:40" x14ac:dyDescent="0.15">
      <c r="A111" s="5" t="str">
        <f t="shared" si="28"/>
        <v/>
      </c>
      <c r="B111" s="69"/>
      <c r="C111" s="70"/>
      <c r="D111" s="71"/>
      <c r="E111" s="71"/>
      <c r="F111" s="213"/>
      <c r="G111" s="214"/>
      <c r="H111" s="72"/>
      <c r="I111" s="73"/>
      <c r="J111" s="73"/>
      <c r="K111" s="73"/>
      <c r="L111" s="74"/>
      <c r="M111" s="111"/>
      <c r="N111" s="112"/>
      <c r="O111" s="6" t="str">
        <f t="shared" si="34"/>
        <v/>
      </c>
      <c r="P111" s="7" t="str">
        <f t="shared" si="35"/>
        <v/>
      </c>
      <c r="Q111" s="7" t="str">
        <f t="shared" si="36"/>
        <v/>
      </c>
      <c r="R111" s="8"/>
      <c r="S111" s="8"/>
      <c r="T111" s="8"/>
      <c r="U111" s="9" t="str">
        <f t="shared" si="37"/>
        <v/>
      </c>
      <c r="V111" s="10"/>
      <c r="W111" s="11"/>
      <c r="X111" s="12"/>
      <c r="Y111" s="102" t="str">
        <f t="shared" si="25"/>
        <v/>
      </c>
      <c r="Z111" s="103" t="str">
        <f t="shared" si="26"/>
        <v/>
      </c>
      <c r="AA111" s="104" t="str">
        <f t="shared" si="27"/>
        <v/>
      </c>
      <c r="AB111" s="2"/>
      <c r="AD111" s="83"/>
      <c r="AE111" s="19">
        <f t="shared" si="29"/>
        <v>0</v>
      </c>
      <c r="AF111" s="4"/>
      <c r="AG111" s="20" t="str">
        <f t="shared" si="30"/>
        <v/>
      </c>
      <c r="AH111" s="20" t="str">
        <f t="shared" si="31"/>
        <v/>
      </c>
      <c r="AI111" s="20" t="str">
        <f t="shared" si="32"/>
        <v/>
      </c>
      <c r="AJ111" s="84">
        <f t="shared" si="33"/>
        <v>0</v>
      </c>
      <c r="AK111" s="1" t="str">
        <f t="shared" si="20"/>
        <v/>
      </c>
      <c r="AL111" s="1" t="str">
        <f t="shared" si="21"/>
        <v/>
      </c>
      <c r="AM111" s="1" t="str">
        <f t="shared" si="22"/>
        <v/>
      </c>
      <c r="AN111" s="1" t="str">
        <f t="shared" si="23"/>
        <v/>
      </c>
    </row>
    <row r="112" spans="1:40" x14ac:dyDescent="0.15">
      <c r="A112" s="5" t="str">
        <f t="shared" si="28"/>
        <v/>
      </c>
      <c r="B112" s="69"/>
      <c r="C112" s="70"/>
      <c r="D112" s="71"/>
      <c r="E112" s="71"/>
      <c r="F112" s="213"/>
      <c r="G112" s="214"/>
      <c r="H112" s="72"/>
      <c r="I112" s="73"/>
      <c r="J112" s="73"/>
      <c r="K112" s="73"/>
      <c r="L112" s="74"/>
      <c r="M112" s="111"/>
      <c r="N112" s="112"/>
      <c r="O112" s="6" t="str">
        <f t="shared" si="34"/>
        <v/>
      </c>
      <c r="P112" s="7" t="str">
        <f t="shared" si="35"/>
        <v/>
      </c>
      <c r="Q112" s="7" t="str">
        <f t="shared" si="36"/>
        <v/>
      </c>
      <c r="R112" s="8"/>
      <c r="S112" s="8"/>
      <c r="T112" s="8"/>
      <c r="U112" s="9" t="str">
        <f t="shared" si="37"/>
        <v/>
      </c>
      <c r="V112" s="10"/>
      <c r="W112" s="11"/>
      <c r="X112" s="12"/>
      <c r="Y112" s="102" t="str">
        <f t="shared" si="25"/>
        <v/>
      </c>
      <c r="Z112" s="103" t="str">
        <f t="shared" si="26"/>
        <v/>
      </c>
      <c r="AA112" s="104" t="str">
        <f t="shared" si="27"/>
        <v/>
      </c>
      <c r="AB112" s="2"/>
      <c r="AD112" s="83"/>
      <c r="AE112" s="19">
        <f t="shared" si="29"/>
        <v>0</v>
      </c>
      <c r="AF112" s="4"/>
      <c r="AG112" s="20" t="str">
        <f t="shared" si="30"/>
        <v/>
      </c>
      <c r="AH112" s="20" t="str">
        <f t="shared" si="31"/>
        <v/>
      </c>
      <c r="AI112" s="20" t="str">
        <f t="shared" si="32"/>
        <v/>
      </c>
      <c r="AJ112" s="84">
        <f t="shared" si="33"/>
        <v>0</v>
      </c>
      <c r="AK112" s="1" t="str">
        <f t="shared" si="20"/>
        <v/>
      </c>
      <c r="AL112" s="1" t="str">
        <f t="shared" si="21"/>
        <v/>
      </c>
      <c r="AM112" s="1" t="str">
        <f t="shared" si="22"/>
        <v/>
      </c>
      <c r="AN112" s="1" t="str">
        <f t="shared" si="23"/>
        <v/>
      </c>
    </row>
    <row r="113" spans="1:40" x14ac:dyDescent="0.15">
      <c r="A113" s="5" t="str">
        <f t="shared" si="28"/>
        <v/>
      </c>
      <c r="B113" s="69"/>
      <c r="C113" s="70"/>
      <c r="D113" s="71"/>
      <c r="E113" s="71"/>
      <c r="F113" s="213"/>
      <c r="G113" s="214"/>
      <c r="H113" s="72"/>
      <c r="I113" s="73"/>
      <c r="J113" s="73"/>
      <c r="K113" s="73"/>
      <c r="L113" s="74"/>
      <c r="M113" s="111"/>
      <c r="N113" s="112"/>
      <c r="O113" s="6" t="str">
        <f t="shared" si="34"/>
        <v/>
      </c>
      <c r="P113" s="7" t="str">
        <f t="shared" si="35"/>
        <v/>
      </c>
      <c r="Q113" s="7" t="str">
        <f t="shared" si="36"/>
        <v/>
      </c>
      <c r="R113" s="8"/>
      <c r="S113" s="8"/>
      <c r="T113" s="8"/>
      <c r="U113" s="9" t="str">
        <f t="shared" si="37"/>
        <v/>
      </c>
      <c r="V113" s="10"/>
      <c r="W113" s="11"/>
      <c r="X113" s="12"/>
      <c r="Y113" s="102" t="str">
        <f t="shared" si="25"/>
        <v/>
      </c>
      <c r="Z113" s="103" t="str">
        <f t="shared" si="26"/>
        <v/>
      </c>
      <c r="AA113" s="104" t="str">
        <f t="shared" si="27"/>
        <v/>
      </c>
      <c r="AB113" s="2"/>
      <c r="AD113" s="83"/>
      <c r="AE113" s="19">
        <f t="shared" si="29"/>
        <v>0</v>
      </c>
      <c r="AF113" s="4"/>
      <c r="AG113" s="20" t="str">
        <f t="shared" si="30"/>
        <v/>
      </c>
      <c r="AH113" s="20" t="str">
        <f t="shared" si="31"/>
        <v/>
      </c>
      <c r="AI113" s="20" t="str">
        <f t="shared" si="32"/>
        <v/>
      </c>
      <c r="AJ113" s="84">
        <f t="shared" si="33"/>
        <v>0</v>
      </c>
      <c r="AK113" s="1" t="str">
        <f t="shared" si="20"/>
        <v/>
      </c>
      <c r="AL113" s="1" t="str">
        <f t="shared" si="21"/>
        <v/>
      </c>
      <c r="AM113" s="1" t="str">
        <f t="shared" si="22"/>
        <v/>
      </c>
      <c r="AN113" s="1" t="str">
        <f t="shared" si="23"/>
        <v/>
      </c>
    </row>
    <row r="114" spans="1:40" x14ac:dyDescent="0.15">
      <c r="A114" s="5" t="str">
        <f t="shared" si="28"/>
        <v/>
      </c>
      <c r="B114" s="69"/>
      <c r="C114" s="70"/>
      <c r="D114" s="71"/>
      <c r="E114" s="71"/>
      <c r="F114" s="213"/>
      <c r="G114" s="214"/>
      <c r="H114" s="72"/>
      <c r="I114" s="73"/>
      <c r="J114" s="73"/>
      <c r="K114" s="73"/>
      <c r="L114" s="74"/>
      <c r="M114" s="111"/>
      <c r="N114" s="112"/>
      <c r="O114" s="6" t="str">
        <f t="shared" si="34"/>
        <v/>
      </c>
      <c r="P114" s="7" t="str">
        <f t="shared" si="35"/>
        <v/>
      </c>
      <c r="Q114" s="7" t="str">
        <f t="shared" si="36"/>
        <v/>
      </c>
      <c r="R114" s="8"/>
      <c r="S114" s="8"/>
      <c r="T114" s="8"/>
      <c r="U114" s="9" t="str">
        <f t="shared" si="37"/>
        <v/>
      </c>
      <c r="V114" s="10"/>
      <c r="W114" s="11"/>
      <c r="X114" s="12"/>
      <c r="Y114" s="102" t="str">
        <f t="shared" si="25"/>
        <v/>
      </c>
      <c r="Z114" s="103" t="str">
        <f t="shared" si="26"/>
        <v/>
      </c>
      <c r="AA114" s="104" t="str">
        <f t="shared" si="27"/>
        <v/>
      </c>
      <c r="AB114" s="2"/>
      <c r="AD114" s="83"/>
      <c r="AE114" s="19">
        <f t="shared" si="29"/>
        <v>0</v>
      </c>
      <c r="AF114" s="4"/>
      <c r="AG114" s="20" t="str">
        <f t="shared" si="30"/>
        <v/>
      </c>
      <c r="AH114" s="20" t="str">
        <f t="shared" si="31"/>
        <v/>
      </c>
      <c r="AI114" s="20" t="str">
        <f t="shared" si="32"/>
        <v/>
      </c>
      <c r="AJ114" s="84">
        <f t="shared" si="33"/>
        <v>0</v>
      </c>
      <c r="AK114" s="1" t="str">
        <f t="shared" si="20"/>
        <v/>
      </c>
      <c r="AL114" s="1" t="str">
        <f t="shared" si="21"/>
        <v/>
      </c>
      <c r="AM114" s="1" t="str">
        <f t="shared" si="22"/>
        <v/>
      </c>
      <c r="AN114" s="1" t="str">
        <f t="shared" si="23"/>
        <v/>
      </c>
    </row>
    <row r="115" spans="1:40" x14ac:dyDescent="0.15">
      <c r="A115" s="5" t="str">
        <f t="shared" si="28"/>
        <v/>
      </c>
      <c r="B115" s="69"/>
      <c r="C115" s="70"/>
      <c r="D115" s="71"/>
      <c r="E115" s="71"/>
      <c r="F115" s="213"/>
      <c r="G115" s="214"/>
      <c r="H115" s="72"/>
      <c r="I115" s="73"/>
      <c r="J115" s="73"/>
      <c r="K115" s="73"/>
      <c r="L115" s="74"/>
      <c r="M115" s="111"/>
      <c r="N115" s="112"/>
      <c r="O115" s="6" t="str">
        <f t="shared" si="34"/>
        <v/>
      </c>
      <c r="P115" s="7" t="str">
        <f t="shared" si="35"/>
        <v/>
      </c>
      <c r="Q115" s="7" t="str">
        <f t="shared" si="36"/>
        <v/>
      </c>
      <c r="R115" s="8"/>
      <c r="S115" s="8"/>
      <c r="T115" s="8"/>
      <c r="U115" s="9" t="str">
        <f t="shared" si="37"/>
        <v/>
      </c>
      <c r="V115" s="10"/>
      <c r="W115" s="11"/>
      <c r="X115" s="12"/>
      <c r="Y115" s="102" t="str">
        <f t="shared" si="25"/>
        <v/>
      </c>
      <c r="Z115" s="103" t="str">
        <f t="shared" si="26"/>
        <v/>
      </c>
      <c r="AA115" s="104" t="str">
        <f t="shared" si="27"/>
        <v/>
      </c>
      <c r="AB115" s="2"/>
      <c r="AD115" s="83"/>
      <c r="AE115" s="19">
        <f t="shared" si="29"/>
        <v>0</v>
      </c>
      <c r="AF115" s="4"/>
      <c r="AG115" s="20" t="str">
        <f t="shared" si="30"/>
        <v/>
      </c>
      <c r="AH115" s="20" t="str">
        <f t="shared" si="31"/>
        <v/>
      </c>
      <c r="AI115" s="20" t="str">
        <f t="shared" si="32"/>
        <v/>
      </c>
      <c r="AJ115" s="84">
        <f t="shared" si="33"/>
        <v>0</v>
      </c>
      <c r="AK115" s="1" t="str">
        <f t="shared" si="20"/>
        <v/>
      </c>
      <c r="AL115" s="1" t="str">
        <f t="shared" si="21"/>
        <v/>
      </c>
      <c r="AM115" s="1" t="str">
        <f t="shared" si="22"/>
        <v/>
      </c>
      <c r="AN115" s="1" t="str">
        <f t="shared" si="23"/>
        <v/>
      </c>
    </row>
    <row r="116" spans="1:40" x14ac:dyDescent="0.15">
      <c r="A116" s="5" t="str">
        <f t="shared" si="28"/>
        <v/>
      </c>
      <c r="B116" s="69"/>
      <c r="C116" s="70"/>
      <c r="D116" s="71"/>
      <c r="E116" s="71"/>
      <c r="F116" s="213"/>
      <c r="G116" s="214"/>
      <c r="H116" s="72"/>
      <c r="I116" s="73"/>
      <c r="J116" s="73"/>
      <c r="K116" s="73"/>
      <c r="L116" s="74"/>
      <c r="M116" s="111"/>
      <c r="N116" s="112"/>
      <c r="O116" s="6" t="str">
        <f t="shared" si="34"/>
        <v/>
      </c>
      <c r="P116" s="7" t="str">
        <f t="shared" si="35"/>
        <v/>
      </c>
      <c r="Q116" s="7" t="str">
        <f t="shared" si="36"/>
        <v/>
      </c>
      <c r="R116" s="8"/>
      <c r="S116" s="8"/>
      <c r="T116" s="8"/>
      <c r="U116" s="9" t="str">
        <f t="shared" si="37"/>
        <v/>
      </c>
      <c r="V116" s="10"/>
      <c r="W116" s="11"/>
      <c r="X116" s="12"/>
      <c r="Y116" s="102" t="str">
        <f t="shared" si="25"/>
        <v/>
      </c>
      <c r="Z116" s="103" t="str">
        <f t="shared" si="26"/>
        <v/>
      </c>
      <c r="AA116" s="104" t="str">
        <f t="shared" si="27"/>
        <v/>
      </c>
      <c r="AB116" s="2"/>
      <c r="AD116" s="83"/>
      <c r="AE116" s="19">
        <f t="shared" si="29"/>
        <v>0</v>
      </c>
      <c r="AF116" s="4"/>
      <c r="AG116" s="20" t="str">
        <f t="shared" si="30"/>
        <v/>
      </c>
      <c r="AH116" s="20" t="str">
        <f t="shared" si="31"/>
        <v/>
      </c>
      <c r="AI116" s="20" t="str">
        <f t="shared" si="32"/>
        <v/>
      </c>
      <c r="AJ116" s="84">
        <f t="shared" si="33"/>
        <v>0</v>
      </c>
      <c r="AK116" s="1" t="str">
        <f t="shared" si="20"/>
        <v/>
      </c>
      <c r="AL116" s="1" t="str">
        <f t="shared" si="21"/>
        <v/>
      </c>
      <c r="AM116" s="1" t="str">
        <f t="shared" si="22"/>
        <v/>
      </c>
      <c r="AN116" s="1" t="str">
        <f t="shared" si="23"/>
        <v/>
      </c>
    </row>
    <row r="117" spans="1:40" x14ac:dyDescent="0.15">
      <c r="A117" s="5" t="str">
        <f t="shared" si="28"/>
        <v/>
      </c>
      <c r="B117" s="69"/>
      <c r="C117" s="70"/>
      <c r="D117" s="71"/>
      <c r="E117" s="71"/>
      <c r="F117" s="213"/>
      <c r="G117" s="214"/>
      <c r="H117" s="72"/>
      <c r="I117" s="73"/>
      <c r="J117" s="73"/>
      <c r="K117" s="73"/>
      <c r="L117" s="74"/>
      <c r="M117" s="111"/>
      <c r="N117" s="112"/>
      <c r="O117" s="6" t="str">
        <f t="shared" si="34"/>
        <v/>
      </c>
      <c r="P117" s="7" t="str">
        <f t="shared" si="35"/>
        <v/>
      </c>
      <c r="Q117" s="7" t="str">
        <f t="shared" si="36"/>
        <v/>
      </c>
      <c r="R117" s="8"/>
      <c r="S117" s="8"/>
      <c r="T117" s="8"/>
      <c r="U117" s="9" t="str">
        <f t="shared" si="37"/>
        <v/>
      </c>
      <c r="V117" s="10"/>
      <c r="W117" s="11"/>
      <c r="X117" s="12"/>
      <c r="Y117" s="102" t="str">
        <f t="shared" si="25"/>
        <v/>
      </c>
      <c r="Z117" s="103" t="str">
        <f t="shared" si="26"/>
        <v/>
      </c>
      <c r="AA117" s="104" t="str">
        <f t="shared" si="27"/>
        <v/>
      </c>
      <c r="AB117" s="2"/>
      <c r="AD117" s="83"/>
      <c r="AE117" s="19">
        <f t="shared" si="29"/>
        <v>0</v>
      </c>
      <c r="AF117" s="4"/>
      <c r="AG117" s="20" t="str">
        <f t="shared" si="30"/>
        <v/>
      </c>
      <c r="AH117" s="20" t="str">
        <f t="shared" si="31"/>
        <v/>
      </c>
      <c r="AI117" s="20" t="str">
        <f t="shared" si="32"/>
        <v/>
      </c>
      <c r="AJ117" s="84">
        <f t="shared" si="33"/>
        <v>0</v>
      </c>
      <c r="AK117" s="1" t="str">
        <f t="shared" si="20"/>
        <v/>
      </c>
      <c r="AL117" s="1" t="str">
        <f t="shared" si="21"/>
        <v/>
      </c>
      <c r="AM117" s="1" t="str">
        <f t="shared" si="22"/>
        <v/>
      </c>
      <c r="AN117" s="1" t="str">
        <f t="shared" si="23"/>
        <v/>
      </c>
    </row>
    <row r="118" spans="1:40" x14ac:dyDescent="0.15">
      <c r="A118" s="5" t="str">
        <f t="shared" si="28"/>
        <v/>
      </c>
      <c r="B118" s="69"/>
      <c r="C118" s="70"/>
      <c r="D118" s="71"/>
      <c r="E118" s="71"/>
      <c r="F118" s="213"/>
      <c r="G118" s="214"/>
      <c r="H118" s="72"/>
      <c r="I118" s="73"/>
      <c r="J118" s="73"/>
      <c r="K118" s="73"/>
      <c r="L118" s="74"/>
      <c r="M118" s="111"/>
      <c r="N118" s="112"/>
      <c r="O118" s="6" t="str">
        <f t="shared" si="34"/>
        <v/>
      </c>
      <c r="P118" s="7" t="str">
        <f t="shared" si="35"/>
        <v/>
      </c>
      <c r="Q118" s="7" t="str">
        <f t="shared" si="36"/>
        <v/>
      </c>
      <c r="R118" s="8"/>
      <c r="S118" s="8"/>
      <c r="T118" s="8"/>
      <c r="U118" s="9" t="str">
        <f t="shared" si="37"/>
        <v/>
      </c>
      <c r="V118" s="10"/>
      <c r="W118" s="11"/>
      <c r="X118" s="12"/>
      <c r="Y118" s="102" t="str">
        <f t="shared" si="25"/>
        <v/>
      </c>
      <c r="Z118" s="103" t="str">
        <f t="shared" si="26"/>
        <v/>
      </c>
      <c r="AA118" s="104" t="str">
        <f t="shared" si="27"/>
        <v/>
      </c>
      <c r="AB118" s="2"/>
      <c r="AD118" s="83"/>
      <c r="AE118" s="19">
        <f t="shared" si="29"/>
        <v>0</v>
      </c>
      <c r="AF118" s="4"/>
      <c r="AG118" s="20" t="str">
        <f t="shared" si="30"/>
        <v/>
      </c>
      <c r="AH118" s="20" t="str">
        <f t="shared" si="31"/>
        <v/>
      </c>
      <c r="AI118" s="20" t="str">
        <f t="shared" si="32"/>
        <v/>
      </c>
      <c r="AJ118" s="84">
        <f t="shared" si="33"/>
        <v>0</v>
      </c>
      <c r="AK118" s="1" t="str">
        <f t="shared" si="20"/>
        <v/>
      </c>
      <c r="AL118" s="1" t="str">
        <f t="shared" si="21"/>
        <v/>
      </c>
      <c r="AM118" s="1" t="str">
        <f t="shared" si="22"/>
        <v/>
      </c>
      <c r="AN118" s="1" t="str">
        <f t="shared" si="23"/>
        <v/>
      </c>
    </row>
    <row r="119" spans="1:40" x14ac:dyDescent="0.15">
      <c r="A119" s="5" t="str">
        <f t="shared" si="28"/>
        <v/>
      </c>
      <c r="B119" s="69"/>
      <c r="C119" s="70"/>
      <c r="D119" s="71"/>
      <c r="E119" s="71"/>
      <c r="F119" s="213"/>
      <c r="G119" s="214"/>
      <c r="H119" s="72"/>
      <c r="I119" s="73"/>
      <c r="J119" s="73"/>
      <c r="K119" s="73"/>
      <c r="L119" s="74"/>
      <c r="M119" s="111"/>
      <c r="N119" s="112"/>
      <c r="O119" s="6" t="str">
        <f t="shared" si="34"/>
        <v/>
      </c>
      <c r="P119" s="7" t="str">
        <f t="shared" si="35"/>
        <v/>
      </c>
      <c r="Q119" s="7" t="str">
        <f t="shared" si="36"/>
        <v/>
      </c>
      <c r="R119" s="8"/>
      <c r="S119" s="8"/>
      <c r="T119" s="8"/>
      <c r="U119" s="9" t="str">
        <f t="shared" si="37"/>
        <v/>
      </c>
      <c r="V119" s="10"/>
      <c r="W119" s="11"/>
      <c r="X119" s="12"/>
      <c r="Y119" s="102" t="str">
        <f t="shared" si="25"/>
        <v/>
      </c>
      <c r="Z119" s="103" t="str">
        <f t="shared" si="26"/>
        <v/>
      </c>
      <c r="AA119" s="104" t="str">
        <f t="shared" si="27"/>
        <v/>
      </c>
      <c r="AB119" s="2"/>
      <c r="AD119" s="83"/>
      <c r="AE119" s="19">
        <f t="shared" si="29"/>
        <v>0</v>
      </c>
      <c r="AF119" s="4"/>
      <c r="AG119" s="20" t="str">
        <f t="shared" si="30"/>
        <v/>
      </c>
      <c r="AH119" s="20" t="str">
        <f t="shared" si="31"/>
        <v/>
      </c>
      <c r="AI119" s="20" t="str">
        <f t="shared" si="32"/>
        <v/>
      </c>
      <c r="AJ119" s="84">
        <f t="shared" si="33"/>
        <v>0</v>
      </c>
      <c r="AK119" s="1" t="str">
        <f t="shared" ref="AK119:AK182" si="38">IF(T119&gt;=100,VLOOKUP(M119,電50,10,FALSE),IF(T119&gt;=75,VLOOKUP(M119,電50,8,FALSE)+(VLOOKUP(M119,電50,10,FALSE)-VLOOKUP(M119,電50,8,FALSE))*(T119-75)/25,IF(T119&gt;=50,VLOOKUP(M119,電50,6,FALSE)+(VLOOKUP(M119,電50,8,FALSE)-VLOOKUP(M119,電50,6,FALSE))*(T119-50)/25,"")))</f>
        <v/>
      </c>
      <c r="AL119" s="1" t="str">
        <f t="shared" ref="AL119:AL182" si="39">IF(T119&gt;=100,VLOOKUP(M119,電60,10,FALSE),IF(T119&gt;=75,VLOOKUP(M119,電60,8,FALSE)+(VLOOKUP(M119,電60,10,FALSE)-VLOOKUP(M119,電60,8,FALSE))*(T119-75)/25,IF(T119&gt;=50,VLOOKUP(M119,電60,6,FALSE)+(VLOOKUP(M119,電60,8,FALSE)-VLOOKUP(M119,電60,6,FALSE))*(T119-50)/25,"")))</f>
        <v/>
      </c>
      <c r="AM119" s="1" t="str">
        <f t="shared" ref="AM119:AM182" si="40">IF(T119&gt;=100,VLOOKUP(M119,電50,11,FALSE),IF(T119&gt;=75,VLOOKUP(M119,電50,9,FALSE)+(VLOOKUP(M119,電50,11,FALSE)-VLOOKUP(M119,電50,9,FALSE))*(T119-75)/25,IF(T119&gt;=50,VLOOKUP(M119,電50,7,FALSE)+(VLOOKUP(M119,電50,9,FALSE)-VLOOKUP(M119,電50,7,FALSE))*(T119-50)/25,"")))</f>
        <v/>
      </c>
      <c r="AN119" s="1" t="str">
        <f t="shared" ref="AN119:AN182" si="41">IF(T119&gt;=100,VLOOKUP(M119,電60,11,FALSE),IF(T119&gt;=75,VLOOKUP(M119,電60,9,FALSE)+(VLOOKUP(M119,電60,11,FALSE)-VLOOKUP(M119,電60,9,FALSE))*(T119-75)/25,IF(T119&gt;=50,VLOOKUP(M119,電60,7,FALSE)+(VLOOKUP(M119,電60,9,FALSE)-VLOOKUP(M119,電60,7,FALSE))*(T119-50)/25,"")))</f>
        <v/>
      </c>
    </row>
    <row r="120" spans="1:40" x14ac:dyDescent="0.15">
      <c r="A120" s="5" t="str">
        <f t="shared" si="28"/>
        <v/>
      </c>
      <c r="B120" s="69"/>
      <c r="C120" s="70"/>
      <c r="D120" s="71"/>
      <c r="E120" s="71"/>
      <c r="F120" s="213"/>
      <c r="G120" s="214"/>
      <c r="H120" s="72"/>
      <c r="I120" s="73"/>
      <c r="J120" s="73"/>
      <c r="K120" s="73"/>
      <c r="L120" s="74"/>
      <c r="M120" s="111"/>
      <c r="N120" s="112"/>
      <c r="O120" s="6" t="str">
        <f t="shared" si="34"/>
        <v/>
      </c>
      <c r="P120" s="7" t="str">
        <f t="shared" si="35"/>
        <v/>
      </c>
      <c r="Q120" s="7" t="str">
        <f t="shared" si="36"/>
        <v/>
      </c>
      <c r="R120" s="8"/>
      <c r="S120" s="8"/>
      <c r="T120" s="8"/>
      <c r="U120" s="9" t="str">
        <f t="shared" si="37"/>
        <v/>
      </c>
      <c r="V120" s="10"/>
      <c r="W120" s="11"/>
      <c r="X120" s="12"/>
      <c r="Y120" s="102" t="str">
        <f t="shared" ref="Y120:Y183" si="42">IF(AND(U120="",V120=""),"",IF(U120="",N120*X120*V120*W120/100,X120*(U120+N120*V120*W120/100)))</f>
        <v/>
      </c>
      <c r="Z120" s="103" t="str">
        <f t="shared" ref="Z120:Z183" si="43">IF(Y120="","",N120*V120*X120*SQRT(1-(W120/100)^2)+AE120)</f>
        <v/>
      </c>
      <c r="AA120" s="104" t="str">
        <f t="shared" ref="AA120:AA183" si="44">IF(Y120="","",SQRT(Y120^2+Z120^2))</f>
        <v/>
      </c>
      <c r="AB120" s="2"/>
      <c r="AD120" s="83"/>
      <c r="AE120" s="19">
        <f t="shared" si="29"/>
        <v>0</v>
      </c>
      <c r="AF120" s="4"/>
      <c r="AG120" s="20" t="str">
        <f t="shared" si="30"/>
        <v/>
      </c>
      <c r="AH120" s="20" t="str">
        <f t="shared" si="31"/>
        <v/>
      </c>
      <c r="AI120" s="20" t="str">
        <f t="shared" si="32"/>
        <v/>
      </c>
      <c r="AJ120" s="84">
        <f t="shared" si="33"/>
        <v>0</v>
      </c>
      <c r="AK120" s="1" t="str">
        <f t="shared" si="38"/>
        <v/>
      </c>
      <c r="AL120" s="1" t="str">
        <f t="shared" si="39"/>
        <v/>
      </c>
      <c r="AM120" s="1" t="str">
        <f t="shared" si="40"/>
        <v/>
      </c>
      <c r="AN120" s="1" t="str">
        <f t="shared" si="41"/>
        <v/>
      </c>
    </row>
    <row r="121" spans="1:40" x14ac:dyDescent="0.15">
      <c r="A121" s="5" t="str">
        <f t="shared" si="28"/>
        <v/>
      </c>
      <c r="B121" s="69"/>
      <c r="C121" s="70"/>
      <c r="D121" s="71"/>
      <c r="E121" s="71"/>
      <c r="F121" s="213"/>
      <c r="G121" s="214"/>
      <c r="H121" s="72"/>
      <c r="I121" s="73"/>
      <c r="J121" s="73"/>
      <c r="K121" s="73"/>
      <c r="L121" s="74"/>
      <c r="M121" s="111"/>
      <c r="N121" s="112"/>
      <c r="O121" s="6" t="str">
        <f t="shared" si="34"/>
        <v/>
      </c>
      <c r="P121" s="7" t="str">
        <f t="shared" si="35"/>
        <v/>
      </c>
      <c r="Q121" s="7" t="str">
        <f t="shared" si="36"/>
        <v/>
      </c>
      <c r="R121" s="8"/>
      <c r="S121" s="8"/>
      <c r="T121" s="8"/>
      <c r="U121" s="9" t="str">
        <f t="shared" si="37"/>
        <v/>
      </c>
      <c r="V121" s="10"/>
      <c r="W121" s="11"/>
      <c r="X121" s="12"/>
      <c r="Y121" s="102" t="str">
        <f t="shared" si="42"/>
        <v/>
      </c>
      <c r="Z121" s="103" t="str">
        <f t="shared" si="43"/>
        <v/>
      </c>
      <c r="AA121" s="104" t="str">
        <f t="shared" si="44"/>
        <v/>
      </c>
      <c r="AB121" s="2"/>
      <c r="AD121" s="83"/>
      <c r="AE121" s="19">
        <f t="shared" si="29"/>
        <v>0</v>
      </c>
      <c r="AF121" s="4"/>
      <c r="AG121" s="20" t="str">
        <f t="shared" si="30"/>
        <v/>
      </c>
      <c r="AH121" s="20" t="str">
        <f t="shared" si="31"/>
        <v/>
      </c>
      <c r="AI121" s="20" t="str">
        <f t="shared" si="32"/>
        <v/>
      </c>
      <c r="AJ121" s="84">
        <f t="shared" si="33"/>
        <v>0</v>
      </c>
      <c r="AK121" s="1" t="str">
        <f t="shared" si="38"/>
        <v/>
      </c>
      <c r="AL121" s="1" t="str">
        <f t="shared" si="39"/>
        <v/>
      </c>
      <c r="AM121" s="1" t="str">
        <f t="shared" si="40"/>
        <v/>
      </c>
      <c r="AN121" s="1" t="str">
        <f t="shared" si="41"/>
        <v/>
      </c>
    </row>
    <row r="122" spans="1:40" x14ac:dyDescent="0.15">
      <c r="A122" s="5" t="str">
        <f t="shared" si="28"/>
        <v/>
      </c>
      <c r="B122" s="69"/>
      <c r="C122" s="70"/>
      <c r="D122" s="71"/>
      <c r="E122" s="71"/>
      <c r="F122" s="213"/>
      <c r="G122" s="214"/>
      <c r="H122" s="72"/>
      <c r="I122" s="73"/>
      <c r="J122" s="73"/>
      <c r="K122" s="73"/>
      <c r="L122" s="74"/>
      <c r="M122" s="111"/>
      <c r="N122" s="112"/>
      <c r="O122" s="6" t="str">
        <f t="shared" si="34"/>
        <v/>
      </c>
      <c r="P122" s="7" t="str">
        <f t="shared" si="35"/>
        <v/>
      </c>
      <c r="Q122" s="7" t="str">
        <f t="shared" si="36"/>
        <v/>
      </c>
      <c r="R122" s="8"/>
      <c r="S122" s="8"/>
      <c r="T122" s="8"/>
      <c r="U122" s="9" t="str">
        <f t="shared" si="37"/>
        <v/>
      </c>
      <c r="V122" s="10"/>
      <c r="W122" s="11"/>
      <c r="X122" s="12"/>
      <c r="Y122" s="102" t="str">
        <f t="shared" si="42"/>
        <v/>
      </c>
      <c r="Z122" s="103" t="str">
        <f t="shared" si="43"/>
        <v/>
      </c>
      <c r="AA122" s="104" t="str">
        <f t="shared" si="44"/>
        <v/>
      </c>
      <c r="AB122" s="2"/>
      <c r="AD122" s="83"/>
      <c r="AE122" s="19">
        <f t="shared" si="29"/>
        <v>0</v>
      </c>
      <c r="AF122" s="4"/>
      <c r="AG122" s="20" t="str">
        <f t="shared" si="30"/>
        <v/>
      </c>
      <c r="AH122" s="20" t="str">
        <f t="shared" si="31"/>
        <v/>
      </c>
      <c r="AI122" s="20" t="str">
        <f t="shared" si="32"/>
        <v/>
      </c>
      <c r="AJ122" s="84">
        <f t="shared" si="33"/>
        <v>0</v>
      </c>
      <c r="AK122" s="1" t="str">
        <f t="shared" si="38"/>
        <v/>
      </c>
      <c r="AL122" s="1" t="str">
        <f t="shared" si="39"/>
        <v/>
      </c>
      <c r="AM122" s="1" t="str">
        <f t="shared" si="40"/>
        <v/>
      </c>
      <c r="AN122" s="1" t="str">
        <f t="shared" si="41"/>
        <v/>
      </c>
    </row>
    <row r="123" spans="1:40" x14ac:dyDescent="0.15">
      <c r="A123" s="5" t="str">
        <f t="shared" si="28"/>
        <v/>
      </c>
      <c r="B123" s="69"/>
      <c r="C123" s="70"/>
      <c r="D123" s="71"/>
      <c r="E123" s="71"/>
      <c r="F123" s="213"/>
      <c r="G123" s="214"/>
      <c r="H123" s="72"/>
      <c r="I123" s="73"/>
      <c r="J123" s="73"/>
      <c r="K123" s="73"/>
      <c r="L123" s="74"/>
      <c r="M123" s="111"/>
      <c r="N123" s="112"/>
      <c r="O123" s="6" t="str">
        <f t="shared" si="34"/>
        <v/>
      </c>
      <c r="P123" s="7" t="str">
        <f t="shared" si="35"/>
        <v/>
      </c>
      <c r="Q123" s="7" t="str">
        <f t="shared" si="36"/>
        <v/>
      </c>
      <c r="R123" s="8"/>
      <c r="S123" s="8"/>
      <c r="T123" s="8"/>
      <c r="U123" s="9" t="str">
        <f t="shared" si="37"/>
        <v/>
      </c>
      <c r="V123" s="10"/>
      <c r="W123" s="11"/>
      <c r="X123" s="12"/>
      <c r="Y123" s="102" t="str">
        <f t="shared" si="42"/>
        <v/>
      </c>
      <c r="Z123" s="103" t="str">
        <f t="shared" si="43"/>
        <v/>
      </c>
      <c r="AA123" s="104" t="str">
        <f t="shared" si="44"/>
        <v/>
      </c>
      <c r="AB123" s="2"/>
      <c r="AD123" s="83"/>
      <c r="AE123" s="19">
        <f t="shared" si="29"/>
        <v>0</v>
      </c>
      <c r="AF123" s="4"/>
      <c r="AG123" s="20" t="str">
        <f t="shared" si="30"/>
        <v/>
      </c>
      <c r="AH123" s="20" t="str">
        <f t="shared" si="31"/>
        <v/>
      </c>
      <c r="AI123" s="20" t="str">
        <f t="shared" si="32"/>
        <v/>
      </c>
      <c r="AJ123" s="84">
        <f t="shared" si="33"/>
        <v>0</v>
      </c>
      <c r="AK123" s="1" t="str">
        <f t="shared" si="38"/>
        <v/>
      </c>
      <c r="AL123" s="1" t="str">
        <f t="shared" si="39"/>
        <v/>
      </c>
      <c r="AM123" s="1" t="str">
        <f t="shared" si="40"/>
        <v/>
      </c>
      <c r="AN123" s="1" t="str">
        <f t="shared" si="41"/>
        <v/>
      </c>
    </row>
    <row r="124" spans="1:40" x14ac:dyDescent="0.15">
      <c r="A124" s="5" t="str">
        <f t="shared" si="28"/>
        <v/>
      </c>
      <c r="B124" s="69"/>
      <c r="C124" s="70"/>
      <c r="D124" s="71"/>
      <c r="E124" s="71"/>
      <c r="F124" s="213"/>
      <c r="G124" s="214"/>
      <c r="H124" s="72"/>
      <c r="I124" s="73"/>
      <c r="J124" s="73"/>
      <c r="K124" s="73"/>
      <c r="L124" s="74"/>
      <c r="M124" s="111"/>
      <c r="N124" s="112"/>
      <c r="O124" s="6" t="str">
        <f t="shared" si="34"/>
        <v/>
      </c>
      <c r="P124" s="7" t="str">
        <f t="shared" si="35"/>
        <v/>
      </c>
      <c r="Q124" s="7" t="str">
        <f t="shared" si="36"/>
        <v/>
      </c>
      <c r="R124" s="8"/>
      <c r="S124" s="8"/>
      <c r="T124" s="8"/>
      <c r="U124" s="9" t="str">
        <f t="shared" si="37"/>
        <v/>
      </c>
      <c r="V124" s="10"/>
      <c r="W124" s="11"/>
      <c r="X124" s="12"/>
      <c r="Y124" s="102" t="str">
        <f t="shared" si="42"/>
        <v/>
      </c>
      <c r="Z124" s="103" t="str">
        <f t="shared" si="43"/>
        <v/>
      </c>
      <c r="AA124" s="104" t="str">
        <f t="shared" si="44"/>
        <v/>
      </c>
      <c r="AB124" s="2"/>
      <c r="AD124" s="83"/>
      <c r="AE124" s="19">
        <f t="shared" si="29"/>
        <v>0</v>
      </c>
      <c r="AF124" s="4"/>
      <c r="AG124" s="20" t="str">
        <f t="shared" si="30"/>
        <v/>
      </c>
      <c r="AH124" s="20" t="str">
        <f t="shared" si="31"/>
        <v/>
      </c>
      <c r="AI124" s="20" t="str">
        <f t="shared" si="32"/>
        <v/>
      </c>
      <c r="AJ124" s="84">
        <f t="shared" si="33"/>
        <v>0</v>
      </c>
      <c r="AK124" s="1" t="str">
        <f t="shared" si="38"/>
        <v/>
      </c>
      <c r="AL124" s="1" t="str">
        <f t="shared" si="39"/>
        <v/>
      </c>
      <c r="AM124" s="1" t="str">
        <f t="shared" si="40"/>
        <v/>
      </c>
      <c r="AN124" s="1" t="str">
        <f t="shared" si="41"/>
        <v/>
      </c>
    </row>
    <row r="125" spans="1:40" x14ac:dyDescent="0.15">
      <c r="A125" s="5" t="str">
        <f t="shared" si="28"/>
        <v/>
      </c>
      <c r="B125" s="69"/>
      <c r="C125" s="70"/>
      <c r="D125" s="71"/>
      <c r="E125" s="71"/>
      <c r="F125" s="213"/>
      <c r="G125" s="214"/>
      <c r="H125" s="72"/>
      <c r="I125" s="73"/>
      <c r="J125" s="73"/>
      <c r="K125" s="73"/>
      <c r="L125" s="74"/>
      <c r="M125" s="111"/>
      <c r="N125" s="112"/>
      <c r="O125" s="6" t="str">
        <f t="shared" si="34"/>
        <v/>
      </c>
      <c r="P125" s="7" t="str">
        <f t="shared" si="35"/>
        <v/>
      </c>
      <c r="Q125" s="7" t="str">
        <f t="shared" si="36"/>
        <v/>
      </c>
      <c r="R125" s="8"/>
      <c r="S125" s="8"/>
      <c r="T125" s="8"/>
      <c r="U125" s="9" t="str">
        <f t="shared" si="37"/>
        <v/>
      </c>
      <c r="V125" s="10"/>
      <c r="W125" s="11"/>
      <c r="X125" s="12"/>
      <c r="Y125" s="102" t="str">
        <f t="shared" si="42"/>
        <v/>
      </c>
      <c r="Z125" s="103" t="str">
        <f t="shared" si="43"/>
        <v/>
      </c>
      <c r="AA125" s="104" t="str">
        <f t="shared" si="44"/>
        <v/>
      </c>
      <c r="AB125" s="2"/>
      <c r="AD125" s="83"/>
      <c r="AE125" s="19">
        <f t="shared" si="29"/>
        <v>0</v>
      </c>
      <c r="AF125" s="4"/>
      <c r="AG125" s="20" t="str">
        <f t="shared" si="30"/>
        <v/>
      </c>
      <c r="AH125" s="20" t="str">
        <f t="shared" si="31"/>
        <v/>
      </c>
      <c r="AI125" s="20" t="str">
        <f t="shared" si="32"/>
        <v/>
      </c>
      <c r="AJ125" s="84">
        <f t="shared" si="33"/>
        <v>0</v>
      </c>
      <c r="AK125" s="1" t="str">
        <f t="shared" si="38"/>
        <v/>
      </c>
      <c r="AL125" s="1" t="str">
        <f t="shared" si="39"/>
        <v/>
      </c>
      <c r="AM125" s="1" t="str">
        <f t="shared" si="40"/>
        <v/>
      </c>
      <c r="AN125" s="1" t="str">
        <f t="shared" si="41"/>
        <v/>
      </c>
    </row>
    <row r="126" spans="1:40" x14ac:dyDescent="0.15">
      <c r="A126" s="5" t="str">
        <f t="shared" si="28"/>
        <v/>
      </c>
      <c r="B126" s="69"/>
      <c r="C126" s="70"/>
      <c r="D126" s="71"/>
      <c r="E126" s="71"/>
      <c r="F126" s="213"/>
      <c r="G126" s="214"/>
      <c r="H126" s="72"/>
      <c r="I126" s="73"/>
      <c r="J126" s="73"/>
      <c r="K126" s="73"/>
      <c r="L126" s="74"/>
      <c r="M126" s="111"/>
      <c r="N126" s="112"/>
      <c r="O126" s="6" t="str">
        <f t="shared" si="34"/>
        <v/>
      </c>
      <c r="P126" s="7" t="str">
        <f t="shared" si="35"/>
        <v/>
      </c>
      <c r="Q126" s="7" t="str">
        <f t="shared" si="36"/>
        <v/>
      </c>
      <c r="R126" s="8"/>
      <c r="S126" s="8"/>
      <c r="T126" s="8"/>
      <c r="U126" s="9" t="str">
        <f t="shared" si="37"/>
        <v/>
      </c>
      <c r="V126" s="10"/>
      <c r="W126" s="11"/>
      <c r="X126" s="12"/>
      <c r="Y126" s="102" t="str">
        <f t="shared" si="42"/>
        <v/>
      </c>
      <c r="Z126" s="103" t="str">
        <f t="shared" si="43"/>
        <v/>
      </c>
      <c r="AA126" s="104" t="str">
        <f t="shared" si="44"/>
        <v/>
      </c>
      <c r="AB126" s="2"/>
      <c r="AD126" s="83"/>
      <c r="AE126" s="19">
        <f t="shared" si="29"/>
        <v>0</v>
      </c>
      <c r="AF126" s="4"/>
      <c r="AG126" s="20" t="str">
        <f t="shared" si="30"/>
        <v/>
      </c>
      <c r="AH126" s="20" t="str">
        <f t="shared" si="31"/>
        <v/>
      </c>
      <c r="AI126" s="20" t="str">
        <f t="shared" si="32"/>
        <v/>
      </c>
      <c r="AJ126" s="84">
        <f t="shared" si="33"/>
        <v>0</v>
      </c>
      <c r="AK126" s="1" t="str">
        <f t="shared" si="38"/>
        <v/>
      </c>
      <c r="AL126" s="1" t="str">
        <f t="shared" si="39"/>
        <v/>
      </c>
      <c r="AM126" s="1" t="str">
        <f t="shared" si="40"/>
        <v/>
      </c>
      <c r="AN126" s="1" t="str">
        <f t="shared" si="41"/>
        <v/>
      </c>
    </row>
    <row r="127" spans="1:40" x14ac:dyDescent="0.15">
      <c r="A127" s="5" t="str">
        <f t="shared" si="28"/>
        <v/>
      </c>
      <c r="B127" s="69"/>
      <c r="C127" s="70"/>
      <c r="D127" s="71"/>
      <c r="E127" s="71"/>
      <c r="F127" s="213"/>
      <c r="G127" s="214"/>
      <c r="H127" s="72"/>
      <c r="I127" s="73"/>
      <c r="J127" s="73"/>
      <c r="K127" s="73"/>
      <c r="L127" s="74"/>
      <c r="M127" s="111"/>
      <c r="N127" s="112"/>
      <c r="O127" s="6" t="str">
        <f t="shared" si="34"/>
        <v/>
      </c>
      <c r="P127" s="7" t="str">
        <f t="shared" si="35"/>
        <v/>
      </c>
      <c r="Q127" s="7" t="str">
        <f t="shared" si="36"/>
        <v/>
      </c>
      <c r="R127" s="8"/>
      <c r="S127" s="8"/>
      <c r="T127" s="8"/>
      <c r="U127" s="9" t="str">
        <f t="shared" si="37"/>
        <v/>
      </c>
      <c r="V127" s="10"/>
      <c r="W127" s="11"/>
      <c r="X127" s="12"/>
      <c r="Y127" s="102" t="str">
        <f t="shared" si="42"/>
        <v/>
      </c>
      <c r="Z127" s="103" t="str">
        <f t="shared" si="43"/>
        <v/>
      </c>
      <c r="AA127" s="104" t="str">
        <f t="shared" si="44"/>
        <v/>
      </c>
      <c r="AB127" s="2"/>
      <c r="AD127" s="83"/>
      <c r="AE127" s="19">
        <f t="shared" si="29"/>
        <v>0</v>
      </c>
      <c r="AF127" s="4"/>
      <c r="AG127" s="20" t="str">
        <f t="shared" si="30"/>
        <v/>
      </c>
      <c r="AH127" s="20" t="str">
        <f t="shared" si="31"/>
        <v/>
      </c>
      <c r="AI127" s="20" t="str">
        <f t="shared" si="32"/>
        <v/>
      </c>
      <c r="AJ127" s="84">
        <f t="shared" si="33"/>
        <v>0</v>
      </c>
      <c r="AK127" s="1" t="str">
        <f t="shared" si="38"/>
        <v/>
      </c>
      <c r="AL127" s="1" t="str">
        <f t="shared" si="39"/>
        <v/>
      </c>
      <c r="AM127" s="1" t="str">
        <f t="shared" si="40"/>
        <v/>
      </c>
      <c r="AN127" s="1" t="str">
        <f t="shared" si="41"/>
        <v/>
      </c>
    </row>
    <row r="128" spans="1:40" x14ac:dyDescent="0.15">
      <c r="A128" s="5" t="str">
        <f t="shared" si="28"/>
        <v/>
      </c>
      <c r="B128" s="69"/>
      <c r="C128" s="70"/>
      <c r="D128" s="71"/>
      <c r="E128" s="71"/>
      <c r="F128" s="213"/>
      <c r="G128" s="214"/>
      <c r="H128" s="72"/>
      <c r="I128" s="73"/>
      <c r="J128" s="73"/>
      <c r="K128" s="73"/>
      <c r="L128" s="74"/>
      <c r="M128" s="111"/>
      <c r="N128" s="112"/>
      <c r="O128" s="6" t="str">
        <f t="shared" si="34"/>
        <v/>
      </c>
      <c r="P128" s="7" t="str">
        <f t="shared" si="35"/>
        <v/>
      </c>
      <c r="Q128" s="7" t="str">
        <f t="shared" si="36"/>
        <v/>
      </c>
      <c r="R128" s="8"/>
      <c r="S128" s="8"/>
      <c r="T128" s="8"/>
      <c r="U128" s="9" t="str">
        <f t="shared" si="37"/>
        <v/>
      </c>
      <c r="V128" s="10"/>
      <c r="W128" s="11"/>
      <c r="X128" s="12"/>
      <c r="Y128" s="102" t="str">
        <f t="shared" si="42"/>
        <v/>
      </c>
      <c r="Z128" s="103" t="str">
        <f t="shared" si="43"/>
        <v/>
      </c>
      <c r="AA128" s="104" t="str">
        <f t="shared" si="44"/>
        <v/>
      </c>
      <c r="AB128" s="2"/>
      <c r="AD128" s="83"/>
      <c r="AE128" s="19">
        <f t="shared" si="29"/>
        <v>0</v>
      </c>
      <c r="AF128" s="4"/>
      <c r="AG128" s="20" t="str">
        <f t="shared" si="30"/>
        <v/>
      </c>
      <c r="AH128" s="20" t="str">
        <f t="shared" si="31"/>
        <v/>
      </c>
      <c r="AI128" s="20" t="str">
        <f t="shared" si="32"/>
        <v/>
      </c>
      <c r="AJ128" s="84">
        <f t="shared" si="33"/>
        <v>0</v>
      </c>
      <c r="AK128" s="1" t="str">
        <f t="shared" si="38"/>
        <v/>
      </c>
      <c r="AL128" s="1" t="str">
        <f t="shared" si="39"/>
        <v/>
      </c>
      <c r="AM128" s="1" t="str">
        <f t="shared" si="40"/>
        <v/>
      </c>
      <c r="AN128" s="1" t="str">
        <f t="shared" si="41"/>
        <v/>
      </c>
    </row>
    <row r="129" spans="1:40" x14ac:dyDescent="0.15">
      <c r="A129" s="5" t="str">
        <f t="shared" si="28"/>
        <v/>
      </c>
      <c r="B129" s="69"/>
      <c r="C129" s="70"/>
      <c r="D129" s="71"/>
      <c r="E129" s="71"/>
      <c r="F129" s="213"/>
      <c r="G129" s="214"/>
      <c r="H129" s="72"/>
      <c r="I129" s="73"/>
      <c r="J129" s="73"/>
      <c r="K129" s="73"/>
      <c r="L129" s="74"/>
      <c r="M129" s="111"/>
      <c r="N129" s="112"/>
      <c r="O129" s="6" t="str">
        <f t="shared" si="34"/>
        <v/>
      </c>
      <c r="P129" s="7" t="str">
        <f t="shared" si="35"/>
        <v/>
      </c>
      <c r="Q129" s="7" t="str">
        <f t="shared" si="36"/>
        <v/>
      </c>
      <c r="R129" s="8"/>
      <c r="S129" s="8"/>
      <c r="T129" s="8"/>
      <c r="U129" s="9" t="str">
        <f t="shared" si="37"/>
        <v/>
      </c>
      <c r="V129" s="10"/>
      <c r="W129" s="11"/>
      <c r="X129" s="12"/>
      <c r="Y129" s="102" t="str">
        <f t="shared" si="42"/>
        <v/>
      </c>
      <c r="Z129" s="103" t="str">
        <f t="shared" si="43"/>
        <v/>
      </c>
      <c r="AA129" s="104" t="str">
        <f t="shared" si="44"/>
        <v/>
      </c>
      <c r="AB129" s="2"/>
      <c r="AD129" s="83"/>
      <c r="AE129" s="19">
        <f t="shared" si="29"/>
        <v>0</v>
      </c>
      <c r="AF129" s="4"/>
      <c r="AG129" s="20" t="str">
        <f t="shared" si="30"/>
        <v/>
      </c>
      <c r="AH129" s="20" t="str">
        <f t="shared" si="31"/>
        <v/>
      </c>
      <c r="AI129" s="20" t="str">
        <f t="shared" si="32"/>
        <v/>
      </c>
      <c r="AJ129" s="84">
        <f t="shared" si="33"/>
        <v>0</v>
      </c>
      <c r="AK129" s="1" t="str">
        <f t="shared" si="38"/>
        <v/>
      </c>
      <c r="AL129" s="1" t="str">
        <f t="shared" si="39"/>
        <v/>
      </c>
      <c r="AM129" s="1" t="str">
        <f t="shared" si="40"/>
        <v/>
      </c>
      <c r="AN129" s="1" t="str">
        <f t="shared" si="41"/>
        <v/>
      </c>
    </row>
    <row r="130" spans="1:40" x14ac:dyDescent="0.15">
      <c r="A130" s="5" t="str">
        <f t="shared" si="28"/>
        <v/>
      </c>
      <c r="B130" s="69"/>
      <c r="C130" s="70"/>
      <c r="D130" s="71"/>
      <c r="E130" s="71"/>
      <c r="F130" s="213"/>
      <c r="G130" s="214"/>
      <c r="H130" s="72"/>
      <c r="I130" s="73"/>
      <c r="J130" s="73"/>
      <c r="K130" s="73"/>
      <c r="L130" s="74"/>
      <c r="M130" s="111"/>
      <c r="N130" s="112"/>
      <c r="O130" s="6" t="str">
        <f t="shared" si="34"/>
        <v/>
      </c>
      <c r="P130" s="7" t="str">
        <f t="shared" si="35"/>
        <v/>
      </c>
      <c r="Q130" s="7" t="str">
        <f t="shared" si="36"/>
        <v/>
      </c>
      <c r="R130" s="8"/>
      <c r="S130" s="8"/>
      <c r="T130" s="8"/>
      <c r="U130" s="9" t="str">
        <f t="shared" si="37"/>
        <v/>
      </c>
      <c r="V130" s="10"/>
      <c r="W130" s="11"/>
      <c r="X130" s="12"/>
      <c r="Y130" s="102" t="str">
        <f t="shared" si="42"/>
        <v/>
      </c>
      <c r="Z130" s="103" t="str">
        <f t="shared" si="43"/>
        <v/>
      </c>
      <c r="AA130" s="104" t="str">
        <f t="shared" si="44"/>
        <v/>
      </c>
      <c r="AB130" s="2"/>
      <c r="AD130" s="83"/>
      <c r="AE130" s="19">
        <f t="shared" si="29"/>
        <v>0</v>
      </c>
      <c r="AF130" s="4"/>
      <c r="AG130" s="20" t="str">
        <f t="shared" si="30"/>
        <v/>
      </c>
      <c r="AH130" s="20" t="str">
        <f t="shared" si="31"/>
        <v/>
      </c>
      <c r="AI130" s="20" t="str">
        <f t="shared" si="32"/>
        <v/>
      </c>
      <c r="AJ130" s="84">
        <f t="shared" si="33"/>
        <v>0</v>
      </c>
      <c r="AK130" s="1" t="str">
        <f t="shared" si="38"/>
        <v/>
      </c>
      <c r="AL130" s="1" t="str">
        <f t="shared" si="39"/>
        <v/>
      </c>
      <c r="AM130" s="1" t="str">
        <f t="shared" si="40"/>
        <v/>
      </c>
      <c r="AN130" s="1" t="str">
        <f t="shared" si="41"/>
        <v/>
      </c>
    </row>
    <row r="131" spans="1:40" x14ac:dyDescent="0.15">
      <c r="A131" s="5" t="str">
        <f t="shared" si="28"/>
        <v/>
      </c>
      <c r="B131" s="69"/>
      <c r="C131" s="70"/>
      <c r="D131" s="71"/>
      <c r="E131" s="71"/>
      <c r="F131" s="213"/>
      <c r="G131" s="214"/>
      <c r="H131" s="72"/>
      <c r="I131" s="73"/>
      <c r="J131" s="73"/>
      <c r="K131" s="73"/>
      <c r="L131" s="74"/>
      <c r="M131" s="111"/>
      <c r="N131" s="112"/>
      <c r="O131" s="6" t="str">
        <f t="shared" si="34"/>
        <v/>
      </c>
      <c r="P131" s="7" t="str">
        <f t="shared" si="35"/>
        <v/>
      </c>
      <c r="Q131" s="7" t="str">
        <f t="shared" si="36"/>
        <v/>
      </c>
      <c r="R131" s="8"/>
      <c r="S131" s="8"/>
      <c r="T131" s="8"/>
      <c r="U131" s="9" t="str">
        <f t="shared" si="37"/>
        <v/>
      </c>
      <c r="V131" s="10"/>
      <c r="W131" s="11"/>
      <c r="X131" s="12"/>
      <c r="Y131" s="102" t="str">
        <f t="shared" si="42"/>
        <v/>
      </c>
      <c r="Z131" s="103" t="str">
        <f t="shared" si="43"/>
        <v/>
      </c>
      <c r="AA131" s="104" t="str">
        <f t="shared" si="44"/>
        <v/>
      </c>
      <c r="AB131" s="2"/>
      <c r="AD131" s="83"/>
      <c r="AE131" s="19">
        <f t="shared" si="29"/>
        <v>0</v>
      </c>
      <c r="AF131" s="4"/>
      <c r="AG131" s="20" t="str">
        <f t="shared" si="30"/>
        <v/>
      </c>
      <c r="AH131" s="20" t="str">
        <f t="shared" si="31"/>
        <v/>
      </c>
      <c r="AI131" s="20" t="str">
        <f t="shared" si="32"/>
        <v/>
      </c>
      <c r="AJ131" s="84">
        <f t="shared" si="33"/>
        <v>0</v>
      </c>
      <c r="AK131" s="1" t="str">
        <f t="shared" si="38"/>
        <v/>
      </c>
      <c r="AL131" s="1" t="str">
        <f t="shared" si="39"/>
        <v/>
      </c>
      <c r="AM131" s="1" t="str">
        <f t="shared" si="40"/>
        <v/>
      </c>
      <c r="AN131" s="1" t="str">
        <f t="shared" si="41"/>
        <v/>
      </c>
    </row>
    <row r="132" spans="1:40" x14ac:dyDescent="0.15">
      <c r="A132" s="5" t="str">
        <f t="shared" si="28"/>
        <v/>
      </c>
      <c r="B132" s="69"/>
      <c r="C132" s="70"/>
      <c r="D132" s="71"/>
      <c r="E132" s="71"/>
      <c r="F132" s="213"/>
      <c r="G132" s="214"/>
      <c r="H132" s="72"/>
      <c r="I132" s="73"/>
      <c r="J132" s="73"/>
      <c r="K132" s="73"/>
      <c r="L132" s="74"/>
      <c r="M132" s="111"/>
      <c r="N132" s="112"/>
      <c r="O132" s="6" t="str">
        <f t="shared" si="34"/>
        <v/>
      </c>
      <c r="P132" s="7" t="str">
        <f t="shared" si="35"/>
        <v/>
      </c>
      <c r="Q132" s="7" t="str">
        <f t="shared" si="36"/>
        <v/>
      </c>
      <c r="R132" s="8"/>
      <c r="S132" s="8"/>
      <c r="T132" s="8"/>
      <c r="U132" s="9" t="str">
        <f t="shared" si="37"/>
        <v/>
      </c>
      <c r="V132" s="10"/>
      <c r="W132" s="11"/>
      <c r="X132" s="12"/>
      <c r="Y132" s="102" t="str">
        <f t="shared" si="42"/>
        <v/>
      </c>
      <c r="Z132" s="103" t="str">
        <f t="shared" si="43"/>
        <v/>
      </c>
      <c r="AA132" s="104" t="str">
        <f t="shared" si="44"/>
        <v/>
      </c>
      <c r="AB132" s="2"/>
      <c r="AD132" s="83"/>
      <c r="AE132" s="19">
        <f t="shared" si="29"/>
        <v>0</v>
      </c>
      <c r="AF132" s="4"/>
      <c r="AG132" s="20" t="str">
        <f t="shared" si="30"/>
        <v/>
      </c>
      <c r="AH132" s="20" t="str">
        <f t="shared" si="31"/>
        <v/>
      </c>
      <c r="AI132" s="20" t="str">
        <f t="shared" si="32"/>
        <v/>
      </c>
      <c r="AJ132" s="84">
        <f t="shared" si="33"/>
        <v>0</v>
      </c>
      <c r="AK132" s="1" t="str">
        <f t="shared" si="38"/>
        <v/>
      </c>
      <c r="AL132" s="1" t="str">
        <f t="shared" si="39"/>
        <v/>
      </c>
      <c r="AM132" s="1" t="str">
        <f t="shared" si="40"/>
        <v/>
      </c>
      <c r="AN132" s="1" t="str">
        <f t="shared" si="41"/>
        <v/>
      </c>
    </row>
    <row r="133" spans="1:40" x14ac:dyDescent="0.15">
      <c r="A133" s="5" t="str">
        <f t="shared" si="28"/>
        <v/>
      </c>
      <c r="B133" s="69"/>
      <c r="C133" s="70"/>
      <c r="D133" s="71"/>
      <c r="E133" s="71"/>
      <c r="F133" s="213"/>
      <c r="G133" s="214"/>
      <c r="H133" s="72"/>
      <c r="I133" s="73"/>
      <c r="J133" s="73"/>
      <c r="K133" s="73"/>
      <c r="L133" s="74"/>
      <c r="M133" s="111"/>
      <c r="N133" s="112"/>
      <c r="O133" s="6" t="str">
        <f t="shared" si="34"/>
        <v/>
      </c>
      <c r="P133" s="7" t="str">
        <f t="shared" si="35"/>
        <v/>
      </c>
      <c r="Q133" s="7" t="str">
        <f t="shared" si="36"/>
        <v/>
      </c>
      <c r="R133" s="8"/>
      <c r="S133" s="8"/>
      <c r="T133" s="8"/>
      <c r="U133" s="9" t="str">
        <f t="shared" si="37"/>
        <v/>
      </c>
      <c r="V133" s="10"/>
      <c r="W133" s="11"/>
      <c r="X133" s="12"/>
      <c r="Y133" s="102" t="str">
        <f t="shared" si="42"/>
        <v/>
      </c>
      <c r="Z133" s="103" t="str">
        <f t="shared" si="43"/>
        <v/>
      </c>
      <c r="AA133" s="104" t="str">
        <f t="shared" si="44"/>
        <v/>
      </c>
      <c r="AB133" s="2"/>
      <c r="AD133" s="83"/>
      <c r="AE133" s="19">
        <f t="shared" si="29"/>
        <v>0</v>
      </c>
      <c r="AF133" s="4"/>
      <c r="AG133" s="20" t="str">
        <f t="shared" si="30"/>
        <v/>
      </c>
      <c r="AH133" s="20" t="str">
        <f t="shared" si="31"/>
        <v/>
      </c>
      <c r="AI133" s="20" t="str">
        <f t="shared" si="32"/>
        <v/>
      </c>
      <c r="AJ133" s="84">
        <f t="shared" si="33"/>
        <v>0</v>
      </c>
      <c r="AK133" s="1" t="str">
        <f t="shared" si="38"/>
        <v/>
      </c>
      <c r="AL133" s="1" t="str">
        <f t="shared" si="39"/>
        <v/>
      </c>
      <c r="AM133" s="1" t="str">
        <f t="shared" si="40"/>
        <v/>
      </c>
      <c r="AN133" s="1" t="str">
        <f t="shared" si="41"/>
        <v/>
      </c>
    </row>
    <row r="134" spans="1:40" x14ac:dyDescent="0.15">
      <c r="A134" s="5" t="str">
        <f t="shared" si="28"/>
        <v/>
      </c>
      <c r="B134" s="69"/>
      <c r="C134" s="70"/>
      <c r="D134" s="71"/>
      <c r="E134" s="71"/>
      <c r="F134" s="213"/>
      <c r="G134" s="214"/>
      <c r="H134" s="72"/>
      <c r="I134" s="73"/>
      <c r="J134" s="73"/>
      <c r="K134" s="73"/>
      <c r="L134" s="74"/>
      <c r="M134" s="111"/>
      <c r="N134" s="112"/>
      <c r="O134" s="6" t="str">
        <f t="shared" si="34"/>
        <v/>
      </c>
      <c r="P134" s="7" t="str">
        <f t="shared" si="35"/>
        <v/>
      </c>
      <c r="Q134" s="7" t="str">
        <f t="shared" si="36"/>
        <v/>
      </c>
      <c r="R134" s="8"/>
      <c r="S134" s="8"/>
      <c r="T134" s="8"/>
      <c r="U134" s="9" t="str">
        <f t="shared" si="37"/>
        <v/>
      </c>
      <c r="V134" s="10"/>
      <c r="W134" s="11"/>
      <c r="X134" s="12"/>
      <c r="Y134" s="102" t="str">
        <f t="shared" si="42"/>
        <v/>
      </c>
      <c r="Z134" s="103" t="str">
        <f t="shared" si="43"/>
        <v/>
      </c>
      <c r="AA134" s="104" t="str">
        <f t="shared" si="44"/>
        <v/>
      </c>
      <c r="AB134" s="2"/>
      <c r="AD134" s="83"/>
      <c r="AE134" s="19">
        <f t="shared" si="29"/>
        <v>0</v>
      </c>
      <c r="AF134" s="4"/>
      <c r="AG134" s="20" t="str">
        <f t="shared" si="30"/>
        <v/>
      </c>
      <c r="AH134" s="20" t="str">
        <f t="shared" si="31"/>
        <v/>
      </c>
      <c r="AI134" s="20" t="str">
        <f t="shared" si="32"/>
        <v/>
      </c>
      <c r="AJ134" s="84">
        <f t="shared" si="33"/>
        <v>0</v>
      </c>
      <c r="AK134" s="1" t="str">
        <f t="shared" si="38"/>
        <v/>
      </c>
      <c r="AL134" s="1" t="str">
        <f t="shared" si="39"/>
        <v/>
      </c>
      <c r="AM134" s="1" t="str">
        <f t="shared" si="40"/>
        <v/>
      </c>
      <c r="AN134" s="1" t="str">
        <f t="shared" si="41"/>
        <v/>
      </c>
    </row>
    <row r="135" spans="1:40" x14ac:dyDescent="0.15">
      <c r="A135" s="5" t="str">
        <f t="shared" si="28"/>
        <v/>
      </c>
      <c r="B135" s="69"/>
      <c r="C135" s="70"/>
      <c r="D135" s="71"/>
      <c r="E135" s="71"/>
      <c r="F135" s="213"/>
      <c r="G135" s="214"/>
      <c r="H135" s="72"/>
      <c r="I135" s="73"/>
      <c r="J135" s="73"/>
      <c r="K135" s="73"/>
      <c r="L135" s="74"/>
      <c r="M135" s="111"/>
      <c r="N135" s="112"/>
      <c r="O135" s="6" t="str">
        <f t="shared" si="34"/>
        <v/>
      </c>
      <c r="P135" s="7" t="str">
        <f t="shared" si="35"/>
        <v/>
      </c>
      <c r="Q135" s="7" t="str">
        <f t="shared" si="36"/>
        <v/>
      </c>
      <c r="R135" s="8"/>
      <c r="S135" s="8"/>
      <c r="T135" s="8"/>
      <c r="U135" s="9" t="str">
        <f t="shared" si="37"/>
        <v/>
      </c>
      <c r="V135" s="10"/>
      <c r="W135" s="11"/>
      <c r="X135" s="12"/>
      <c r="Y135" s="102" t="str">
        <f t="shared" si="42"/>
        <v/>
      </c>
      <c r="Z135" s="103" t="str">
        <f t="shared" si="43"/>
        <v/>
      </c>
      <c r="AA135" s="104" t="str">
        <f t="shared" si="44"/>
        <v/>
      </c>
      <c r="AB135" s="2"/>
      <c r="AD135" s="83"/>
      <c r="AE135" s="19">
        <f t="shared" si="29"/>
        <v>0</v>
      </c>
      <c r="AF135" s="4"/>
      <c r="AG135" s="20" t="str">
        <f t="shared" si="30"/>
        <v/>
      </c>
      <c r="AH135" s="20" t="str">
        <f t="shared" si="31"/>
        <v/>
      </c>
      <c r="AI135" s="20" t="str">
        <f t="shared" si="32"/>
        <v/>
      </c>
      <c r="AJ135" s="84">
        <f t="shared" si="33"/>
        <v>0</v>
      </c>
      <c r="AK135" s="1" t="str">
        <f t="shared" si="38"/>
        <v/>
      </c>
      <c r="AL135" s="1" t="str">
        <f t="shared" si="39"/>
        <v/>
      </c>
      <c r="AM135" s="1" t="str">
        <f t="shared" si="40"/>
        <v/>
      </c>
      <c r="AN135" s="1" t="str">
        <f t="shared" si="41"/>
        <v/>
      </c>
    </row>
    <row r="136" spans="1:40" x14ac:dyDescent="0.15">
      <c r="A136" s="5" t="str">
        <f t="shared" si="28"/>
        <v/>
      </c>
      <c r="B136" s="69"/>
      <c r="C136" s="70"/>
      <c r="D136" s="71"/>
      <c r="E136" s="71"/>
      <c r="F136" s="213"/>
      <c r="G136" s="214"/>
      <c r="H136" s="72"/>
      <c r="I136" s="73"/>
      <c r="J136" s="73"/>
      <c r="K136" s="73"/>
      <c r="L136" s="74"/>
      <c r="M136" s="111"/>
      <c r="N136" s="112"/>
      <c r="O136" s="6" t="str">
        <f t="shared" si="34"/>
        <v/>
      </c>
      <c r="P136" s="7" t="str">
        <f t="shared" si="35"/>
        <v/>
      </c>
      <c r="Q136" s="7" t="str">
        <f t="shared" si="36"/>
        <v/>
      </c>
      <c r="R136" s="8"/>
      <c r="S136" s="8"/>
      <c r="T136" s="8"/>
      <c r="U136" s="9" t="str">
        <f t="shared" si="37"/>
        <v/>
      </c>
      <c r="V136" s="10"/>
      <c r="W136" s="11"/>
      <c r="X136" s="12"/>
      <c r="Y136" s="102" t="str">
        <f t="shared" si="42"/>
        <v/>
      </c>
      <c r="Z136" s="103" t="str">
        <f t="shared" si="43"/>
        <v/>
      </c>
      <c r="AA136" s="104" t="str">
        <f t="shared" si="44"/>
        <v/>
      </c>
      <c r="AB136" s="2"/>
      <c r="AD136" s="83"/>
      <c r="AE136" s="19">
        <f t="shared" si="29"/>
        <v>0</v>
      </c>
      <c r="AF136" s="4"/>
      <c r="AG136" s="20" t="str">
        <f t="shared" si="30"/>
        <v/>
      </c>
      <c r="AH136" s="20" t="str">
        <f t="shared" si="31"/>
        <v/>
      </c>
      <c r="AI136" s="20" t="str">
        <f t="shared" si="32"/>
        <v/>
      </c>
      <c r="AJ136" s="84">
        <f t="shared" si="33"/>
        <v>0</v>
      </c>
      <c r="AK136" s="1" t="str">
        <f t="shared" si="38"/>
        <v/>
      </c>
      <c r="AL136" s="1" t="str">
        <f t="shared" si="39"/>
        <v/>
      </c>
      <c r="AM136" s="1" t="str">
        <f t="shared" si="40"/>
        <v/>
      </c>
      <c r="AN136" s="1" t="str">
        <f t="shared" si="41"/>
        <v/>
      </c>
    </row>
    <row r="137" spans="1:40" x14ac:dyDescent="0.15">
      <c r="A137" s="5" t="str">
        <f t="shared" si="28"/>
        <v/>
      </c>
      <c r="B137" s="69"/>
      <c r="C137" s="70"/>
      <c r="D137" s="71"/>
      <c r="E137" s="71"/>
      <c r="F137" s="213"/>
      <c r="G137" s="214"/>
      <c r="H137" s="72"/>
      <c r="I137" s="73"/>
      <c r="J137" s="73"/>
      <c r="K137" s="73"/>
      <c r="L137" s="74"/>
      <c r="M137" s="111"/>
      <c r="N137" s="112"/>
      <c r="O137" s="6" t="str">
        <f t="shared" si="34"/>
        <v/>
      </c>
      <c r="P137" s="7" t="str">
        <f t="shared" si="35"/>
        <v/>
      </c>
      <c r="Q137" s="7" t="str">
        <f t="shared" si="36"/>
        <v/>
      </c>
      <c r="R137" s="8"/>
      <c r="S137" s="8"/>
      <c r="T137" s="8"/>
      <c r="U137" s="9" t="str">
        <f t="shared" si="37"/>
        <v/>
      </c>
      <c r="V137" s="10"/>
      <c r="W137" s="11"/>
      <c r="X137" s="12"/>
      <c r="Y137" s="102" t="str">
        <f t="shared" si="42"/>
        <v/>
      </c>
      <c r="Z137" s="103" t="str">
        <f t="shared" si="43"/>
        <v/>
      </c>
      <c r="AA137" s="104" t="str">
        <f t="shared" si="44"/>
        <v/>
      </c>
      <c r="AB137" s="2"/>
      <c r="AD137" s="83"/>
      <c r="AE137" s="19">
        <f t="shared" si="29"/>
        <v>0</v>
      </c>
      <c r="AF137" s="4"/>
      <c r="AG137" s="20" t="str">
        <f t="shared" si="30"/>
        <v/>
      </c>
      <c r="AH137" s="20" t="str">
        <f t="shared" si="31"/>
        <v/>
      </c>
      <c r="AI137" s="20" t="str">
        <f t="shared" si="32"/>
        <v/>
      </c>
      <c r="AJ137" s="84">
        <f t="shared" si="33"/>
        <v>0</v>
      </c>
      <c r="AK137" s="1" t="str">
        <f t="shared" si="38"/>
        <v/>
      </c>
      <c r="AL137" s="1" t="str">
        <f t="shared" si="39"/>
        <v/>
      </c>
      <c r="AM137" s="1" t="str">
        <f t="shared" si="40"/>
        <v/>
      </c>
      <c r="AN137" s="1" t="str">
        <f t="shared" si="41"/>
        <v/>
      </c>
    </row>
    <row r="138" spans="1:40" x14ac:dyDescent="0.15">
      <c r="A138" s="5" t="str">
        <f t="shared" si="28"/>
        <v/>
      </c>
      <c r="B138" s="69"/>
      <c r="C138" s="70"/>
      <c r="D138" s="71"/>
      <c r="E138" s="71"/>
      <c r="F138" s="213"/>
      <c r="G138" s="214"/>
      <c r="H138" s="72"/>
      <c r="I138" s="73"/>
      <c r="J138" s="73"/>
      <c r="K138" s="73"/>
      <c r="L138" s="74"/>
      <c r="M138" s="111"/>
      <c r="N138" s="112"/>
      <c r="O138" s="6" t="str">
        <f t="shared" si="34"/>
        <v/>
      </c>
      <c r="P138" s="7" t="str">
        <f t="shared" si="35"/>
        <v/>
      </c>
      <c r="Q138" s="7" t="str">
        <f t="shared" si="36"/>
        <v/>
      </c>
      <c r="R138" s="8"/>
      <c r="S138" s="8"/>
      <c r="T138" s="8"/>
      <c r="U138" s="9" t="str">
        <f t="shared" si="37"/>
        <v/>
      </c>
      <c r="V138" s="10"/>
      <c r="W138" s="11"/>
      <c r="X138" s="12"/>
      <c r="Y138" s="102" t="str">
        <f t="shared" si="42"/>
        <v/>
      </c>
      <c r="Z138" s="103" t="str">
        <f t="shared" si="43"/>
        <v/>
      </c>
      <c r="AA138" s="104" t="str">
        <f t="shared" si="44"/>
        <v/>
      </c>
      <c r="AB138" s="2"/>
      <c r="AD138" s="83"/>
      <c r="AE138" s="19">
        <f t="shared" si="29"/>
        <v>0</v>
      </c>
      <c r="AF138" s="4"/>
      <c r="AG138" s="20" t="str">
        <f t="shared" si="30"/>
        <v/>
      </c>
      <c r="AH138" s="20" t="str">
        <f t="shared" si="31"/>
        <v/>
      </c>
      <c r="AI138" s="20" t="str">
        <f t="shared" si="32"/>
        <v/>
      </c>
      <c r="AJ138" s="84">
        <f t="shared" si="33"/>
        <v>0</v>
      </c>
      <c r="AK138" s="1" t="str">
        <f t="shared" si="38"/>
        <v/>
      </c>
      <c r="AL138" s="1" t="str">
        <f t="shared" si="39"/>
        <v/>
      </c>
      <c r="AM138" s="1" t="str">
        <f t="shared" si="40"/>
        <v/>
      </c>
      <c r="AN138" s="1" t="str">
        <f t="shared" si="41"/>
        <v/>
      </c>
    </row>
    <row r="139" spans="1:40" x14ac:dyDescent="0.15">
      <c r="A139" s="5" t="str">
        <f t="shared" ref="A139:A202" si="45">IF(AND(H139&lt;&gt;"",N139&lt;&gt;"",X139&lt;&gt;"",M139="",V139&lt;&gt;"",W139&lt;&gt;""),"●",IF(OR(H139="",L139="",M139="",N139="",X139="",AND(O139="",R139=""),AND(P139="",S139=""),AND(Q139="",T139="")),"","●"))</f>
        <v/>
      </c>
      <c r="B139" s="69"/>
      <c r="C139" s="70"/>
      <c r="D139" s="71"/>
      <c r="E139" s="71"/>
      <c r="F139" s="213"/>
      <c r="G139" s="214"/>
      <c r="H139" s="72"/>
      <c r="I139" s="73"/>
      <c r="J139" s="73"/>
      <c r="K139" s="73"/>
      <c r="L139" s="74"/>
      <c r="M139" s="111"/>
      <c r="N139" s="112"/>
      <c r="O139" s="6" t="str">
        <f t="shared" si="34"/>
        <v/>
      </c>
      <c r="P139" s="7" t="str">
        <f t="shared" si="35"/>
        <v/>
      </c>
      <c r="Q139" s="7" t="str">
        <f t="shared" si="36"/>
        <v/>
      </c>
      <c r="R139" s="8"/>
      <c r="S139" s="8"/>
      <c r="T139" s="8"/>
      <c r="U139" s="9" t="str">
        <f t="shared" si="37"/>
        <v/>
      </c>
      <c r="V139" s="10"/>
      <c r="W139" s="11"/>
      <c r="X139" s="12"/>
      <c r="Y139" s="102" t="str">
        <f t="shared" si="42"/>
        <v/>
      </c>
      <c r="Z139" s="103" t="str">
        <f t="shared" si="43"/>
        <v/>
      </c>
      <c r="AA139" s="104" t="str">
        <f t="shared" si="44"/>
        <v/>
      </c>
      <c r="AB139" s="2"/>
      <c r="AD139" s="83"/>
      <c r="AE139" s="19">
        <f t="shared" ref="AE139:AE202" si="46">IF(AND(P139="",S139=""),0,IF(S139="",U139*X139*SQRT(1-(P139/100)^2)/(P139/100),U139*X139*SQRT(1-(S139/100)^2)/(S139/100)))</f>
        <v>0</v>
      </c>
      <c r="AF139" s="4"/>
      <c r="AG139" s="20" t="str">
        <f t="shared" ref="AG139:AG202" si="47">IF(Y139="","",Y139/X139)</f>
        <v/>
      </c>
      <c r="AH139" s="20" t="str">
        <f t="shared" ref="AH139:AH202" si="48">IF(Y139="","",Z139/X139)</f>
        <v/>
      </c>
      <c r="AI139" s="20" t="str">
        <f t="shared" ref="AI139:AI202" si="49">IF(Y139="","",AA139/X139)</f>
        <v/>
      </c>
      <c r="AJ139" s="84">
        <f t="shared" si="33"/>
        <v>0</v>
      </c>
      <c r="AK139" s="1" t="str">
        <f t="shared" si="38"/>
        <v/>
      </c>
      <c r="AL139" s="1" t="str">
        <f t="shared" si="39"/>
        <v/>
      </c>
      <c r="AM139" s="1" t="str">
        <f t="shared" si="40"/>
        <v/>
      </c>
      <c r="AN139" s="1" t="str">
        <f t="shared" si="41"/>
        <v/>
      </c>
    </row>
    <row r="140" spans="1:40" x14ac:dyDescent="0.15">
      <c r="A140" s="5" t="str">
        <f t="shared" si="45"/>
        <v/>
      </c>
      <c r="B140" s="69"/>
      <c r="C140" s="70"/>
      <c r="D140" s="71"/>
      <c r="E140" s="71"/>
      <c r="F140" s="213"/>
      <c r="G140" s="214"/>
      <c r="H140" s="72"/>
      <c r="I140" s="73"/>
      <c r="J140" s="73"/>
      <c r="K140" s="73"/>
      <c r="L140" s="74"/>
      <c r="M140" s="111"/>
      <c r="N140" s="112"/>
      <c r="O140" s="6" t="str">
        <f t="shared" si="34"/>
        <v/>
      </c>
      <c r="P140" s="7" t="str">
        <f t="shared" si="35"/>
        <v/>
      </c>
      <c r="Q140" s="7" t="str">
        <f t="shared" si="36"/>
        <v/>
      </c>
      <c r="R140" s="8"/>
      <c r="S140" s="8"/>
      <c r="T140" s="8"/>
      <c r="U140" s="9" t="str">
        <f t="shared" si="37"/>
        <v/>
      </c>
      <c r="V140" s="10"/>
      <c r="W140" s="11"/>
      <c r="X140" s="12"/>
      <c r="Y140" s="102" t="str">
        <f t="shared" si="42"/>
        <v/>
      </c>
      <c r="Z140" s="103" t="str">
        <f t="shared" si="43"/>
        <v/>
      </c>
      <c r="AA140" s="104" t="str">
        <f t="shared" si="44"/>
        <v/>
      </c>
      <c r="AB140" s="2"/>
      <c r="AD140" s="83"/>
      <c r="AE140" s="19">
        <f t="shared" si="46"/>
        <v>0</v>
      </c>
      <c r="AF140" s="4"/>
      <c r="AG140" s="20" t="str">
        <f t="shared" si="47"/>
        <v/>
      </c>
      <c r="AH140" s="20" t="str">
        <f t="shared" si="48"/>
        <v/>
      </c>
      <c r="AI140" s="20" t="str">
        <f t="shared" si="49"/>
        <v/>
      </c>
      <c r="AJ140" s="84">
        <f t="shared" ref="AJ140:AJ203" si="50">IF(A140="●",1,0)</f>
        <v>0</v>
      </c>
      <c r="AK140" s="1" t="str">
        <f t="shared" si="38"/>
        <v/>
      </c>
      <c r="AL140" s="1" t="str">
        <f t="shared" si="39"/>
        <v/>
      </c>
      <c r="AM140" s="1" t="str">
        <f t="shared" si="40"/>
        <v/>
      </c>
      <c r="AN140" s="1" t="str">
        <f t="shared" si="41"/>
        <v/>
      </c>
    </row>
    <row r="141" spans="1:40" x14ac:dyDescent="0.15">
      <c r="A141" s="5" t="str">
        <f t="shared" si="45"/>
        <v/>
      </c>
      <c r="B141" s="69"/>
      <c r="C141" s="70"/>
      <c r="D141" s="71"/>
      <c r="E141" s="71"/>
      <c r="F141" s="213"/>
      <c r="G141" s="214"/>
      <c r="H141" s="72"/>
      <c r="I141" s="73"/>
      <c r="J141" s="73"/>
      <c r="K141" s="73"/>
      <c r="L141" s="74"/>
      <c r="M141" s="111"/>
      <c r="N141" s="112"/>
      <c r="O141" s="6" t="str">
        <f t="shared" si="34"/>
        <v/>
      </c>
      <c r="P141" s="7" t="str">
        <f t="shared" si="35"/>
        <v/>
      </c>
      <c r="Q141" s="7" t="str">
        <f t="shared" si="36"/>
        <v/>
      </c>
      <c r="R141" s="8"/>
      <c r="S141" s="8"/>
      <c r="T141" s="8"/>
      <c r="U141" s="9" t="str">
        <f t="shared" si="37"/>
        <v/>
      </c>
      <c r="V141" s="10"/>
      <c r="W141" s="11"/>
      <c r="X141" s="12"/>
      <c r="Y141" s="102" t="str">
        <f t="shared" si="42"/>
        <v/>
      </c>
      <c r="Z141" s="103" t="str">
        <f t="shared" si="43"/>
        <v/>
      </c>
      <c r="AA141" s="104" t="str">
        <f t="shared" si="44"/>
        <v/>
      </c>
      <c r="AB141" s="2"/>
      <c r="AD141" s="83"/>
      <c r="AE141" s="19">
        <f t="shared" si="46"/>
        <v>0</v>
      </c>
      <c r="AF141" s="4"/>
      <c r="AG141" s="20" t="str">
        <f t="shared" si="47"/>
        <v/>
      </c>
      <c r="AH141" s="20" t="str">
        <f t="shared" si="48"/>
        <v/>
      </c>
      <c r="AI141" s="20" t="str">
        <f t="shared" si="49"/>
        <v/>
      </c>
      <c r="AJ141" s="84">
        <f t="shared" si="50"/>
        <v>0</v>
      </c>
      <c r="AK141" s="1" t="str">
        <f t="shared" si="38"/>
        <v/>
      </c>
      <c r="AL141" s="1" t="str">
        <f t="shared" si="39"/>
        <v/>
      </c>
      <c r="AM141" s="1" t="str">
        <f t="shared" si="40"/>
        <v/>
      </c>
      <c r="AN141" s="1" t="str">
        <f t="shared" si="41"/>
        <v/>
      </c>
    </row>
    <row r="142" spans="1:40" x14ac:dyDescent="0.15">
      <c r="A142" s="5" t="str">
        <f t="shared" si="45"/>
        <v/>
      </c>
      <c r="B142" s="69"/>
      <c r="C142" s="70"/>
      <c r="D142" s="71"/>
      <c r="E142" s="71"/>
      <c r="F142" s="213"/>
      <c r="G142" s="214"/>
      <c r="H142" s="72"/>
      <c r="I142" s="73"/>
      <c r="J142" s="73"/>
      <c r="K142" s="73"/>
      <c r="L142" s="74"/>
      <c r="M142" s="111"/>
      <c r="N142" s="112"/>
      <c r="O142" s="6" t="str">
        <f t="shared" si="34"/>
        <v/>
      </c>
      <c r="P142" s="7" t="str">
        <f t="shared" si="35"/>
        <v/>
      </c>
      <c r="Q142" s="7" t="str">
        <f t="shared" si="36"/>
        <v/>
      </c>
      <c r="R142" s="8"/>
      <c r="S142" s="8"/>
      <c r="T142" s="8"/>
      <c r="U142" s="9" t="str">
        <f t="shared" si="37"/>
        <v/>
      </c>
      <c r="V142" s="10"/>
      <c r="W142" s="11"/>
      <c r="X142" s="12"/>
      <c r="Y142" s="102" t="str">
        <f t="shared" si="42"/>
        <v/>
      </c>
      <c r="Z142" s="103" t="str">
        <f t="shared" si="43"/>
        <v/>
      </c>
      <c r="AA142" s="104" t="str">
        <f t="shared" si="44"/>
        <v/>
      </c>
      <c r="AB142" s="2"/>
      <c r="AD142" s="83"/>
      <c r="AE142" s="19">
        <f t="shared" si="46"/>
        <v>0</v>
      </c>
      <c r="AF142" s="4"/>
      <c r="AG142" s="20" t="str">
        <f t="shared" si="47"/>
        <v/>
      </c>
      <c r="AH142" s="20" t="str">
        <f t="shared" si="48"/>
        <v/>
      </c>
      <c r="AI142" s="20" t="str">
        <f t="shared" si="49"/>
        <v/>
      </c>
      <c r="AJ142" s="84">
        <f t="shared" si="50"/>
        <v>0</v>
      </c>
      <c r="AK142" s="1" t="str">
        <f t="shared" si="38"/>
        <v/>
      </c>
      <c r="AL142" s="1" t="str">
        <f t="shared" si="39"/>
        <v/>
      </c>
      <c r="AM142" s="1" t="str">
        <f t="shared" si="40"/>
        <v/>
      </c>
      <c r="AN142" s="1" t="str">
        <f t="shared" si="41"/>
        <v/>
      </c>
    </row>
    <row r="143" spans="1:40" x14ac:dyDescent="0.15">
      <c r="A143" s="5" t="str">
        <f t="shared" si="45"/>
        <v/>
      </c>
      <c r="B143" s="113"/>
      <c r="C143" s="114"/>
      <c r="D143" s="115"/>
      <c r="E143" s="115"/>
      <c r="F143" s="215"/>
      <c r="G143" s="216"/>
      <c r="H143" s="116"/>
      <c r="I143" s="117"/>
      <c r="J143" s="117"/>
      <c r="K143" s="117"/>
      <c r="L143" s="118"/>
      <c r="M143" s="119"/>
      <c r="N143" s="120"/>
      <c r="O143" s="6" t="str">
        <f t="shared" si="34"/>
        <v/>
      </c>
      <c r="P143" s="7" t="str">
        <f t="shared" si="35"/>
        <v/>
      </c>
      <c r="Q143" s="7" t="str">
        <f t="shared" si="36"/>
        <v/>
      </c>
      <c r="R143" s="121"/>
      <c r="S143" s="121"/>
      <c r="T143" s="121"/>
      <c r="U143" s="122" t="str">
        <f t="shared" si="37"/>
        <v/>
      </c>
      <c r="V143" s="123"/>
      <c r="W143" s="124"/>
      <c r="X143" s="125"/>
      <c r="Y143" s="105" t="str">
        <f t="shared" si="42"/>
        <v/>
      </c>
      <c r="Z143" s="106" t="str">
        <f t="shared" si="43"/>
        <v/>
      </c>
      <c r="AA143" s="107" t="str">
        <f t="shared" si="44"/>
        <v/>
      </c>
      <c r="AB143" s="129"/>
      <c r="AD143" s="83"/>
      <c r="AE143" s="19">
        <f t="shared" si="46"/>
        <v>0</v>
      </c>
      <c r="AF143" s="4"/>
      <c r="AG143" s="20" t="str">
        <f t="shared" si="47"/>
        <v/>
      </c>
      <c r="AH143" s="20" t="str">
        <f t="shared" si="48"/>
        <v/>
      </c>
      <c r="AI143" s="20" t="str">
        <f t="shared" si="49"/>
        <v/>
      </c>
      <c r="AJ143" s="84">
        <f t="shared" si="50"/>
        <v>0</v>
      </c>
      <c r="AK143" s="1" t="str">
        <f t="shared" si="38"/>
        <v/>
      </c>
      <c r="AL143" s="1" t="str">
        <f t="shared" si="39"/>
        <v/>
      </c>
      <c r="AM143" s="1" t="str">
        <f t="shared" si="40"/>
        <v/>
      </c>
      <c r="AN143" s="1" t="str">
        <f t="shared" si="41"/>
        <v/>
      </c>
    </row>
    <row r="144" spans="1:40" ht="12.75" thickBot="1" x14ac:dyDescent="0.2">
      <c r="A144" s="5" t="str">
        <f t="shared" si="45"/>
        <v/>
      </c>
      <c r="B144" s="75"/>
      <c r="C144" s="76"/>
      <c r="D144" s="77"/>
      <c r="E144" s="77"/>
      <c r="F144" s="217"/>
      <c r="G144" s="218"/>
      <c r="H144" s="78"/>
      <c r="I144" s="79"/>
      <c r="J144" s="79"/>
      <c r="K144" s="79"/>
      <c r="L144" s="80"/>
      <c r="M144" s="127"/>
      <c r="N144" s="128"/>
      <c r="O144" s="130" t="str">
        <f t="shared" si="34"/>
        <v/>
      </c>
      <c r="P144" s="13" t="str">
        <f t="shared" si="35"/>
        <v/>
      </c>
      <c r="Q144" s="13" t="str">
        <f t="shared" si="36"/>
        <v/>
      </c>
      <c r="R144" s="14"/>
      <c r="S144" s="14"/>
      <c r="T144" s="14"/>
      <c r="U144" s="15" t="str">
        <f t="shared" si="37"/>
        <v/>
      </c>
      <c r="V144" s="16"/>
      <c r="W144" s="17"/>
      <c r="X144" s="18"/>
      <c r="Y144" s="108" t="str">
        <f t="shared" si="42"/>
        <v/>
      </c>
      <c r="Z144" s="109" t="str">
        <f t="shared" si="43"/>
        <v/>
      </c>
      <c r="AA144" s="110" t="str">
        <f t="shared" si="44"/>
        <v/>
      </c>
      <c r="AB144" s="3"/>
      <c r="AD144" s="83"/>
      <c r="AE144" s="19">
        <f t="shared" si="46"/>
        <v>0</v>
      </c>
      <c r="AF144" s="4"/>
      <c r="AG144" s="20" t="str">
        <f t="shared" si="47"/>
        <v/>
      </c>
      <c r="AH144" s="20" t="str">
        <f t="shared" si="48"/>
        <v/>
      </c>
      <c r="AI144" s="20" t="str">
        <f t="shared" si="49"/>
        <v/>
      </c>
      <c r="AJ144" s="84">
        <f t="shared" si="50"/>
        <v>0</v>
      </c>
      <c r="AK144" s="1" t="str">
        <f t="shared" si="38"/>
        <v/>
      </c>
      <c r="AL144" s="1" t="str">
        <f t="shared" si="39"/>
        <v/>
      </c>
      <c r="AM144" s="1" t="str">
        <f t="shared" si="40"/>
        <v/>
      </c>
      <c r="AN144" s="1" t="str">
        <f t="shared" si="41"/>
        <v/>
      </c>
    </row>
    <row r="145" spans="1:40" x14ac:dyDescent="0.15">
      <c r="A145" s="5" t="str">
        <f t="shared" si="45"/>
        <v/>
      </c>
      <c r="B145" s="69"/>
      <c r="C145" s="70"/>
      <c r="D145" s="71"/>
      <c r="E145" s="71"/>
      <c r="F145" s="213"/>
      <c r="G145" s="214"/>
      <c r="H145" s="72"/>
      <c r="I145" s="73"/>
      <c r="J145" s="73"/>
      <c r="K145" s="73"/>
      <c r="L145" s="74"/>
      <c r="M145" s="111"/>
      <c r="N145" s="112"/>
      <c r="O145" s="6" t="str">
        <f t="shared" ref="O145:O189" si="51">IF(OR(R145&lt;&gt;"",L145="",M145=""),"",IF(AND(L145="IM-4P",$I$2=50,T145=""),VLOOKUP(M145,電50,3,FALSE),IF(AND($I$2=50,T145&lt;&gt;""),AK145,IF(AND(L145="IM-4P",$I$2=60,T145=""),VLOOKUP(M145,電60,3,FALSE),IF(AND($I$2=60,T145&lt;&gt;""),AL145)))))</f>
        <v/>
      </c>
      <c r="P145" s="7" t="str">
        <f t="shared" ref="P145:P189" si="52">IF(OR(R145&lt;&gt;"",L145="",M145=""),"",IF(AND(L145="IM-4P",$I$2=50,T145=""),VLOOKUP(M145,電50,4,FALSE),IF(AND($I$2=50,T145&lt;&gt;""),AM145,IF(AND(L145="IM-4P",$I$2=60,T145=""),VLOOKUP(M145,電60,4,FALSE),IF(AND($I$2=60,T145&lt;&gt;""),AN145)))))</f>
        <v/>
      </c>
      <c r="Q145" s="7" t="str">
        <f t="shared" ref="Q145:Q189" si="53">IF(OR(R145&lt;&gt;"",L145="",M145="",T145&lt;&gt;""),"",IF(AND(L145="IM-4P",$I$2=50,T145=""),VLOOKUP(M145,電50,2,FALSE),IF(AND(L145="IM-4P",$I$2=60,T145=""),VLOOKUP(M145,電60,2,FALSE))))</f>
        <v/>
      </c>
      <c r="R145" s="8"/>
      <c r="S145" s="8"/>
      <c r="T145" s="8"/>
      <c r="U145" s="9" t="str">
        <f>IF(M145="","",IF(AND(R145="",T145=""),M145*N145*Q145/O145,IF(AND(R145="",T145&lt;&gt;""),M145*N145*T145/O145,IF(AND(R145&lt;&gt;"",T145=""),M145*N145*Q145/R145,IF(AND(R145&lt;&gt;"",T145&lt;&gt;""),M145*N145*T145/R145)))))</f>
        <v/>
      </c>
      <c r="V145" s="10"/>
      <c r="W145" s="11"/>
      <c r="X145" s="12"/>
      <c r="Y145" s="102" t="str">
        <f t="shared" si="42"/>
        <v/>
      </c>
      <c r="Z145" s="103" t="str">
        <f t="shared" si="43"/>
        <v/>
      </c>
      <c r="AA145" s="104" t="str">
        <f t="shared" si="44"/>
        <v/>
      </c>
      <c r="AB145" s="126"/>
      <c r="AD145" s="83"/>
      <c r="AE145" s="19">
        <f t="shared" si="46"/>
        <v>0</v>
      </c>
      <c r="AF145" s="4"/>
      <c r="AG145" s="20" t="str">
        <f t="shared" si="47"/>
        <v/>
      </c>
      <c r="AH145" s="20" t="str">
        <f t="shared" si="48"/>
        <v/>
      </c>
      <c r="AI145" s="20" t="str">
        <f t="shared" si="49"/>
        <v/>
      </c>
      <c r="AJ145" s="84">
        <f t="shared" si="50"/>
        <v>0</v>
      </c>
      <c r="AK145" s="1" t="str">
        <f t="shared" si="38"/>
        <v/>
      </c>
      <c r="AL145" s="1" t="str">
        <f t="shared" si="39"/>
        <v/>
      </c>
      <c r="AM145" s="1" t="str">
        <f t="shared" si="40"/>
        <v/>
      </c>
      <c r="AN145" s="1" t="str">
        <f t="shared" si="41"/>
        <v/>
      </c>
    </row>
    <row r="146" spans="1:40" x14ac:dyDescent="0.15">
      <c r="A146" s="5" t="str">
        <f t="shared" si="45"/>
        <v/>
      </c>
      <c r="B146" s="69"/>
      <c r="C146" s="70"/>
      <c r="D146" s="71"/>
      <c r="E146" s="71"/>
      <c r="F146" s="213"/>
      <c r="G146" s="214"/>
      <c r="H146" s="72"/>
      <c r="I146" s="73"/>
      <c r="J146" s="73"/>
      <c r="K146" s="73"/>
      <c r="L146" s="74"/>
      <c r="M146" s="111"/>
      <c r="N146" s="112"/>
      <c r="O146" s="6" t="str">
        <f t="shared" si="51"/>
        <v/>
      </c>
      <c r="P146" s="7" t="str">
        <f t="shared" si="52"/>
        <v/>
      </c>
      <c r="Q146" s="7" t="str">
        <f t="shared" si="53"/>
        <v/>
      </c>
      <c r="R146" s="8"/>
      <c r="S146" s="8"/>
      <c r="T146" s="8"/>
      <c r="U146" s="9" t="str">
        <f t="shared" ref="U146:U189" si="54">IF(M146="","",IF(AND(R146="",T146=""),M146*N146*Q146/O146,IF(AND(R146="",T146&lt;&gt;""),M146*N146*T146/O146,IF(AND(R146&lt;&gt;"",T146=""),M146*N146*Q146/R146,IF(AND(R146&lt;&gt;"",T146&lt;&gt;""),M146*N146*T146/R146)))))</f>
        <v/>
      </c>
      <c r="V146" s="10"/>
      <c r="W146" s="11"/>
      <c r="X146" s="12"/>
      <c r="Y146" s="102" t="str">
        <f t="shared" si="42"/>
        <v/>
      </c>
      <c r="Z146" s="103" t="str">
        <f t="shared" si="43"/>
        <v/>
      </c>
      <c r="AA146" s="104" t="str">
        <f t="shared" si="44"/>
        <v/>
      </c>
      <c r="AB146" s="2"/>
      <c r="AD146" s="83"/>
      <c r="AE146" s="19">
        <f t="shared" si="46"/>
        <v>0</v>
      </c>
      <c r="AF146" s="4"/>
      <c r="AG146" s="20" t="str">
        <f t="shared" si="47"/>
        <v/>
      </c>
      <c r="AH146" s="20" t="str">
        <f t="shared" si="48"/>
        <v/>
      </c>
      <c r="AI146" s="20" t="str">
        <f t="shared" si="49"/>
        <v/>
      </c>
      <c r="AJ146" s="84">
        <f t="shared" si="50"/>
        <v>0</v>
      </c>
      <c r="AK146" s="1" t="str">
        <f t="shared" si="38"/>
        <v/>
      </c>
      <c r="AL146" s="1" t="str">
        <f t="shared" si="39"/>
        <v/>
      </c>
      <c r="AM146" s="1" t="str">
        <f t="shared" si="40"/>
        <v/>
      </c>
      <c r="AN146" s="1" t="str">
        <f t="shared" si="41"/>
        <v/>
      </c>
    </row>
    <row r="147" spans="1:40" x14ac:dyDescent="0.15">
      <c r="A147" s="5" t="str">
        <f t="shared" si="45"/>
        <v/>
      </c>
      <c r="B147" s="69"/>
      <c r="C147" s="70"/>
      <c r="D147" s="71"/>
      <c r="E147" s="71"/>
      <c r="F147" s="213"/>
      <c r="G147" s="214"/>
      <c r="H147" s="72"/>
      <c r="I147" s="73"/>
      <c r="J147" s="73"/>
      <c r="K147" s="73"/>
      <c r="L147" s="74"/>
      <c r="M147" s="111"/>
      <c r="N147" s="112"/>
      <c r="O147" s="6" t="str">
        <f t="shared" si="51"/>
        <v/>
      </c>
      <c r="P147" s="7" t="str">
        <f t="shared" si="52"/>
        <v/>
      </c>
      <c r="Q147" s="7" t="str">
        <f t="shared" si="53"/>
        <v/>
      </c>
      <c r="R147" s="8"/>
      <c r="S147" s="8"/>
      <c r="T147" s="8"/>
      <c r="U147" s="9" t="str">
        <f t="shared" si="54"/>
        <v/>
      </c>
      <c r="V147" s="10"/>
      <c r="W147" s="11"/>
      <c r="X147" s="12"/>
      <c r="Y147" s="102" t="str">
        <f t="shared" si="42"/>
        <v/>
      </c>
      <c r="Z147" s="103" t="str">
        <f t="shared" si="43"/>
        <v/>
      </c>
      <c r="AA147" s="104" t="str">
        <f t="shared" si="44"/>
        <v/>
      </c>
      <c r="AB147" s="2"/>
      <c r="AD147" s="83"/>
      <c r="AE147" s="19">
        <f t="shared" si="46"/>
        <v>0</v>
      </c>
      <c r="AF147" s="4"/>
      <c r="AG147" s="20" t="str">
        <f t="shared" si="47"/>
        <v/>
      </c>
      <c r="AH147" s="20" t="str">
        <f t="shared" si="48"/>
        <v/>
      </c>
      <c r="AI147" s="20" t="str">
        <f t="shared" si="49"/>
        <v/>
      </c>
      <c r="AJ147" s="84">
        <f t="shared" si="50"/>
        <v>0</v>
      </c>
      <c r="AK147" s="1" t="str">
        <f t="shared" si="38"/>
        <v/>
      </c>
      <c r="AL147" s="1" t="str">
        <f t="shared" si="39"/>
        <v/>
      </c>
      <c r="AM147" s="1" t="str">
        <f t="shared" si="40"/>
        <v/>
      </c>
      <c r="AN147" s="1" t="str">
        <f t="shared" si="41"/>
        <v/>
      </c>
    </row>
    <row r="148" spans="1:40" x14ac:dyDescent="0.15">
      <c r="A148" s="5" t="str">
        <f t="shared" si="45"/>
        <v/>
      </c>
      <c r="B148" s="69"/>
      <c r="C148" s="70"/>
      <c r="D148" s="71"/>
      <c r="E148" s="71"/>
      <c r="F148" s="213"/>
      <c r="G148" s="214"/>
      <c r="H148" s="72"/>
      <c r="I148" s="73"/>
      <c r="J148" s="73"/>
      <c r="K148" s="73"/>
      <c r="L148" s="74"/>
      <c r="M148" s="111"/>
      <c r="N148" s="112"/>
      <c r="O148" s="6" t="str">
        <f t="shared" si="51"/>
        <v/>
      </c>
      <c r="P148" s="7" t="str">
        <f t="shared" si="52"/>
        <v/>
      </c>
      <c r="Q148" s="7" t="str">
        <f t="shared" si="53"/>
        <v/>
      </c>
      <c r="R148" s="8"/>
      <c r="S148" s="8"/>
      <c r="T148" s="8"/>
      <c r="U148" s="9" t="str">
        <f t="shared" si="54"/>
        <v/>
      </c>
      <c r="V148" s="10"/>
      <c r="W148" s="11"/>
      <c r="X148" s="12"/>
      <c r="Y148" s="102" t="str">
        <f t="shared" si="42"/>
        <v/>
      </c>
      <c r="Z148" s="103" t="str">
        <f t="shared" si="43"/>
        <v/>
      </c>
      <c r="AA148" s="104" t="str">
        <f t="shared" si="44"/>
        <v/>
      </c>
      <c r="AB148" s="2"/>
      <c r="AD148" s="83"/>
      <c r="AE148" s="19">
        <f t="shared" si="46"/>
        <v>0</v>
      </c>
      <c r="AF148" s="4"/>
      <c r="AG148" s="20" t="str">
        <f t="shared" si="47"/>
        <v/>
      </c>
      <c r="AH148" s="20" t="str">
        <f t="shared" si="48"/>
        <v/>
      </c>
      <c r="AI148" s="20" t="str">
        <f t="shared" si="49"/>
        <v/>
      </c>
      <c r="AJ148" s="84">
        <f t="shared" si="50"/>
        <v>0</v>
      </c>
      <c r="AK148" s="1" t="str">
        <f t="shared" si="38"/>
        <v/>
      </c>
      <c r="AL148" s="1" t="str">
        <f t="shared" si="39"/>
        <v/>
      </c>
      <c r="AM148" s="1" t="str">
        <f t="shared" si="40"/>
        <v/>
      </c>
      <c r="AN148" s="1" t="str">
        <f t="shared" si="41"/>
        <v/>
      </c>
    </row>
    <row r="149" spans="1:40" x14ac:dyDescent="0.15">
      <c r="A149" s="5" t="str">
        <f t="shared" si="45"/>
        <v/>
      </c>
      <c r="B149" s="69"/>
      <c r="C149" s="70"/>
      <c r="D149" s="71"/>
      <c r="E149" s="71"/>
      <c r="F149" s="213"/>
      <c r="G149" s="214"/>
      <c r="H149" s="72"/>
      <c r="I149" s="73"/>
      <c r="J149" s="73"/>
      <c r="K149" s="73"/>
      <c r="L149" s="74"/>
      <c r="M149" s="111"/>
      <c r="N149" s="112"/>
      <c r="O149" s="6" t="str">
        <f t="shared" si="51"/>
        <v/>
      </c>
      <c r="P149" s="7" t="str">
        <f t="shared" si="52"/>
        <v/>
      </c>
      <c r="Q149" s="7" t="str">
        <f t="shared" si="53"/>
        <v/>
      </c>
      <c r="R149" s="8"/>
      <c r="S149" s="8"/>
      <c r="T149" s="8"/>
      <c r="U149" s="9" t="str">
        <f t="shared" si="54"/>
        <v/>
      </c>
      <c r="V149" s="10"/>
      <c r="W149" s="11"/>
      <c r="X149" s="12"/>
      <c r="Y149" s="102" t="str">
        <f t="shared" si="42"/>
        <v/>
      </c>
      <c r="Z149" s="103" t="str">
        <f t="shared" si="43"/>
        <v/>
      </c>
      <c r="AA149" s="104" t="str">
        <f t="shared" si="44"/>
        <v/>
      </c>
      <c r="AB149" s="2"/>
      <c r="AD149" s="83"/>
      <c r="AE149" s="19">
        <f t="shared" si="46"/>
        <v>0</v>
      </c>
      <c r="AF149" s="4"/>
      <c r="AG149" s="20" t="str">
        <f t="shared" si="47"/>
        <v/>
      </c>
      <c r="AH149" s="20" t="str">
        <f t="shared" si="48"/>
        <v/>
      </c>
      <c r="AI149" s="20" t="str">
        <f t="shared" si="49"/>
        <v/>
      </c>
      <c r="AJ149" s="84">
        <f t="shared" si="50"/>
        <v>0</v>
      </c>
      <c r="AK149" s="1" t="str">
        <f t="shared" si="38"/>
        <v/>
      </c>
      <c r="AL149" s="1" t="str">
        <f t="shared" si="39"/>
        <v/>
      </c>
      <c r="AM149" s="1" t="str">
        <f t="shared" si="40"/>
        <v/>
      </c>
      <c r="AN149" s="1" t="str">
        <f t="shared" si="41"/>
        <v/>
      </c>
    </row>
    <row r="150" spans="1:40" x14ac:dyDescent="0.15">
      <c r="A150" s="5" t="str">
        <f t="shared" si="45"/>
        <v/>
      </c>
      <c r="B150" s="69"/>
      <c r="C150" s="70"/>
      <c r="D150" s="71"/>
      <c r="E150" s="71"/>
      <c r="F150" s="213"/>
      <c r="G150" s="214"/>
      <c r="H150" s="72"/>
      <c r="I150" s="73"/>
      <c r="J150" s="73"/>
      <c r="K150" s="73"/>
      <c r="L150" s="74"/>
      <c r="M150" s="111"/>
      <c r="N150" s="112"/>
      <c r="O150" s="6" t="str">
        <f t="shared" si="51"/>
        <v/>
      </c>
      <c r="P150" s="7" t="str">
        <f t="shared" si="52"/>
        <v/>
      </c>
      <c r="Q150" s="7" t="str">
        <f t="shared" si="53"/>
        <v/>
      </c>
      <c r="R150" s="8"/>
      <c r="S150" s="8"/>
      <c r="T150" s="8"/>
      <c r="U150" s="9" t="str">
        <f t="shared" si="54"/>
        <v/>
      </c>
      <c r="V150" s="10"/>
      <c r="W150" s="11"/>
      <c r="X150" s="12"/>
      <c r="Y150" s="102" t="str">
        <f t="shared" si="42"/>
        <v/>
      </c>
      <c r="Z150" s="103" t="str">
        <f t="shared" si="43"/>
        <v/>
      </c>
      <c r="AA150" s="104" t="str">
        <f t="shared" si="44"/>
        <v/>
      </c>
      <c r="AB150" s="2"/>
      <c r="AD150" s="83"/>
      <c r="AE150" s="19">
        <f t="shared" si="46"/>
        <v>0</v>
      </c>
      <c r="AF150" s="4"/>
      <c r="AG150" s="20" t="str">
        <f t="shared" si="47"/>
        <v/>
      </c>
      <c r="AH150" s="20" t="str">
        <f t="shared" si="48"/>
        <v/>
      </c>
      <c r="AI150" s="20" t="str">
        <f t="shared" si="49"/>
        <v/>
      </c>
      <c r="AJ150" s="84">
        <f t="shared" si="50"/>
        <v>0</v>
      </c>
      <c r="AK150" s="1" t="str">
        <f t="shared" si="38"/>
        <v/>
      </c>
      <c r="AL150" s="1" t="str">
        <f t="shared" si="39"/>
        <v/>
      </c>
      <c r="AM150" s="1" t="str">
        <f t="shared" si="40"/>
        <v/>
      </c>
      <c r="AN150" s="1" t="str">
        <f t="shared" si="41"/>
        <v/>
      </c>
    </row>
    <row r="151" spans="1:40" x14ac:dyDescent="0.15">
      <c r="A151" s="5" t="str">
        <f t="shared" si="45"/>
        <v/>
      </c>
      <c r="B151" s="69"/>
      <c r="C151" s="70"/>
      <c r="D151" s="71"/>
      <c r="E151" s="71"/>
      <c r="F151" s="213"/>
      <c r="G151" s="214"/>
      <c r="H151" s="72"/>
      <c r="I151" s="73"/>
      <c r="J151" s="73"/>
      <c r="K151" s="73"/>
      <c r="L151" s="74"/>
      <c r="M151" s="111"/>
      <c r="N151" s="112"/>
      <c r="O151" s="6" t="str">
        <f t="shared" si="51"/>
        <v/>
      </c>
      <c r="P151" s="7" t="str">
        <f t="shared" si="52"/>
        <v/>
      </c>
      <c r="Q151" s="7" t="str">
        <f t="shared" si="53"/>
        <v/>
      </c>
      <c r="R151" s="8"/>
      <c r="S151" s="8"/>
      <c r="T151" s="8"/>
      <c r="U151" s="9" t="str">
        <f t="shared" si="54"/>
        <v/>
      </c>
      <c r="V151" s="10"/>
      <c r="W151" s="11"/>
      <c r="X151" s="12"/>
      <c r="Y151" s="102" t="str">
        <f t="shared" si="42"/>
        <v/>
      </c>
      <c r="Z151" s="103" t="str">
        <f t="shared" si="43"/>
        <v/>
      </c>
      <c r="AA151" s="104" t="str">
        <f t="shared" si="44"/>
        <v/>
      </c>
      <c r="AB151" s="2"/>
      <c r="AD151" s="83"/>
      <c r="AE151" s="19">
        <f t="shared" si="46"/>
        <v>0</v>
      </c>
      <c r="AF151" s="4"/>
      <c r="AG151" s="20" t="str">
        <f t="shared" si="47"/>
        <v/>
      </c>
      <c r="AH151" s="20" t="str">
        <f t="shared" si="48"/>
        <v/>
      </c>
      <c r="AI151" s="20" t="str">
        <f t="shared" si="49"/>
        <v/>
      </c>
      <c r="AJ151" s="84">
        <f t="shared" si="50"/>
        <v>0</v>
      </c>
      <c r="AK151" s="1" t="str">
        <f t="shared" si="38"/>
        <v/>
      </c>
      <c r="AL151" s="1" t="str">
        <f t="shared" si="39"/>
        <v/>
      </c>
      <c r="AM151" s="1" t="str">
        <f t="shared" si="40"/>
        <v/>
      </c>
      <c r="AN151" s="1" t="str">
        <f t="shared" si="41"/>
        <v/>
      </c>
    </row>
    <row r="152" spans="1:40" x14ac:dyDescent="0.15">
      <c r="A152" s="5" t="str">
        <f t="shared" si="45"/>
        <v/>
      </c>
      <c r="B152" s="69"/>
      <c r="C152" s="70"/>
      <c r="D152" s="71"/>
      <c r="E152" s="71"/>
      <c r="F152" s="213"/>
      <c r="G152" s="214"/>
      <c r="H152" s="72"/>
      <c r="I152" s="73"/>
      <c r="J152" s="73"/>
      <c r="K152" s="73"/>
      <c r="L152" s="74"/>
      <c r="M152" s="111"/>
      <c r="N152" s="112"/>
      <c r="O152" s="6" t="str">
        <f t="shared" si="51"/>
        <v/>
      </c>
      <c r="P152" s="7" t="str">
        <f t="shared" si="52"/>
        <v/>
      </c>
      <c r="Q152" s="7" t="str">
        <f t="shared" si="53"/>
        <v/>
      </c>
      <c r="R152" s="8"/>
      <c r="S152" s="8"/>
      <c r="T152" s="8"/>
      <c r="U152" s="9" t="str">
        <f t="shared" si="54"/>
        <v/>
      </c>
      <c r="V152" s="10"/>
      <c r="W152" s="11"/>
      <c r="X152" s="12"/>
      <c r="Y152" s="102" t="str">
        <f t="shared" si="42"/>
        <v/>
      </c>
      <c r="Z152" s="103" t="str">
        <f t="shared" si="43"/>
        <v/>
      </c>
      <c r="AA152" s="104" t="str">
        <f t="shared" si="44"/>
        <v/>
      </c>
      <c r="AB152" s="2"/>
      <c r="AD152" s="83"/>
      <c r="AE152" s="19">
        <f t="shared" si="46"/>
        <v>0</v>
      </c>
      <c r="AF152" s="4"/>
      <c r="AG152" s="20" t="str">
        <f t="shared" si="47"/>
        <v/>
      </c>
      <c r="AH152" s="20" t="str">
        <f t="shared" si="48"/>
        <v/>
      </c>
      <c r="AI152" s="20" t="str">
        <f t="shared" si="49"/>
        <v/>
      </c>
      <c r="AJ152" s="84">
        <f t="shared" si="50"/>
        <v>0</v>
      </c>
      <c r="AK152" s="1" t="str">
        <f t="shared" si="38"/>
        <v/>
      </c>
      <c r="AL152" s="1" t="str">
        <f t="shared" si="39"/>
        <v/>
      </c>
      <c r="AM152" s="1" t="str">
        <f t="shared" si="40"/>
        <v/>
      </c>
      <c r="AN152" s="1" t="str">
        <f t="shared" si="41"/>
        <v/>
      </c>
    </row>
    <row r="153" spans="1:40" x14ac:dyDescent="0.15">
      <c r="A153" s="5" t="str">
        <f t="shared" si="45"/>
        <v/>
      </c>
      <c r="B153" s="69"/>
      <c r="C153" s="70"/>
      <c r="D153" s="71"/>
      <c r="E153" s="71"/>
      <c r="F153" s="213"/>
      <c r="G153" s="214"/>
      <c r="H153" s="72"/>
      <c r="I153" s="73"/>
      <c r="J153" s="73"/>
      <c r="K153" s="73"/>
      <c r="L153" s="74"/>
      <c r="M153" s="111"/>
      <c r="N153" s="112"/>
      <c r="O153" s="6" t="str">
        <f t="shared" si="51"/>
        <v/>
      </c>
      <c r="P153" s="7" t="str">
        <f t="shared" si="52"/>
        <v/>
      </c>
      <c r="Q153" s="7" t="str">
        <f t="shared" si="53"/>
        <v/>
      </c>
      <c r="R153" s="8"/>
      <c r="S153" s="8"/>
      <c r="T153" s="8"/>
      <c r="U153" s="9" t="str">
        <f t="shared" si="54"/>
        <v/>
      </c>
      <c r="V153" s="10"/>
      <c r="W153" s="11"/>
      <c r="X153" s="12"/>
      <c r="Y153" s="102" t="str">
        <f t="shared" si="42"/>
        <v/>
      </c>
      <c r="Z153" s="103" t="str">
        <f t="shared" si="43"/>
        <v/>
      </c>
      <c r="AA153" s="104" t="str">
        <f t="shared" si="44"/>
        <v/>
      </c>
      <c r="AB153" s="2"/>
      <c r="AD153" s="83"/>
      <c r="AE153" s="19">
        <f t="shared" si="46"/>
        <v>0</v>
      </c>
      <c r="AF153" s="4"/>
      <c r="AG153" s="20" t="str">
        <f t="shared" si="47"/>
        <v/>
      </c>
      <c r="AH153" s="20" t="str">
        <f t="shared" si="48"/>
        <v/>
      </c>
      <c r="AI153" s="20" t="str">
        <f t="shared" si="49"/>
        <v/>
      </c>
      <c r="AJ153" s="84">
        <f t="shared" si="50"/>
        <v>0</v>
      </c>
      <c r="AK153" s="1" t="str">
        <f t="shared" si="38"/>
        <v/>
      </c>
      <c r="AL153" s="1" t="str">
        <f t="shared" si="39"/>
        <v/>
      </c>
      <c r="AM153" s="1" t="str">
        <f t="shared" si="40"/>
        <v/>
      </c>
      <c r="AN153" s="1" t="str">
        <f t="shared" si="41"/>
        <v/>
      </c>
    </row>
    <row r="154" spans="1:40" x14ac:dyDescent="0.15">
      <c r="A154" s="5" t="str">
        <f t="shared" si="45"/>
        <v/>
      </c>
      <c r="B154" s="69"/>
      <c r="C154" s="70"/>
      <c r="D154" s="71"/>
      <c r="E154" s="71"/>
      <c r="F154" s="213"/>
      <c r="G154" s="214"/>
      <c r="H154" s="72"/>
      <c r="I154" s="73"/>
      <c r="J154" s="73"/>
      <c r="K154" s="73"/>
      <c r="L154" s="74"/>
      <c r="M154" s="111"/>
      <c r="N154" s="112"/>
      <c r="O154" s="6" t="str">
        <f t="shared" si="51"/>
        <v/>
      </c>
      <c r="P154" s="7" t="str">
        <f t="shared" si="52"/>
        <v/>
      </c>
      <c r="Q154" s="7" t="str">
        <f t="shared" si="53"/>
        <v/>
      </c>
      <c r="R154" s="8"/>
      <c r="S154" s="8"/>
      <c r="T154" s="8"/>
      <c r="U154" s="9" t="str">
        <f t="shared" si="54"/>
        <v/>
      </c>
      <c r="V154" s="10"/>
      <c r="W154" s="11"/>
      <c r="X154" s="12"/>
      <c r="Y154" s="102" t="str">
        <f t="shared" si="42"/>
        <v/>
      </c>
      <c r="Z154" s="103" t="str">
        <f t="shared" si="43"/>
        <v/>
      </c>
      <c r="AA154" s="104" t="str">
        <f t="shared" si="44"/>
        <v/>
      </c>
      <c r="AB154" s="2"/>
      <c r="AD154" s="83"/>
      <c r="AE154" s="19">
        <f t="shared" si="46"/>
        <v>0</v>
      </c>
      <c r="AF154" s="4"/>
      <c r="AG154" s="20" t="str">
        <f t="shared" si="47"/>
        <v/>
      </c>
      <c r="AH154" s="20" t="str">
        <f t="shared" si="48"/>
        <v/>
      </c>
      <c r="AI154" s="20" t="str">
        <f t="shared" si="49"/>
        <v/>
      </c>
      <c r="AJ154" s="84">
        <f t="shared" si="50"/>
        <v>0</v>
      </c>
      <c r="AK154" s="1" t="str">
        <f t="shared" si="38"/>
        <v/>
      </c>
      <c r="AL154" s="1" t="str">
        <f t="shared" si="39"/>
        <v/>
      </c>
      <c r="AM154" s="1" t="str">
        <f t="shared" si="40"/>
        <v/>
      </c>
      <c r="AN154" s="1" t="str">
        <f t="shared" si="41"/>
        <v/>
      </c>
    </row>
    <row r="155" spans="1:40" x14ac:dyDescent="0.15">
      <c r="A155" s="5" t="str">
        <f t="shared" si="45"/>
        <v/>
      </c>
      <c r="B155" s="69"/>
      <c r="C155" s="70"/>
      <c r="D155" s="71"/>
      <c r="E155" s="71"/>
      <c r="F155" s="213"/>
      <c r="G155" s="214"/>
      <c r="H155" s="72"/>
      <c r="I155" s="73"/>
      <c r="J155" s="73"/>
      <c r="K155" s="73"/>
      <c r="L155" s="74"/>
      <c r="M155" s="111"/>
      <c r="N155" s="112"/>
      <c r="O155" s="6" t="str">
        <f t="shared" si="51"/>
        <v/>
      </c>
      <c r="P155" s="7" t="str">
        <f t="shared" si="52"/>
        <v/>
      </c>
      <c r="Q155" s="7" t="str">
        <f t="shared" si="53"/>
        <v/>
      </c>
      <c r="R155" s="8"/>
      <c r="S155" s="8"/>
      <c r="T155" s="8"/>
      <c r="U155" s="9" t="str">
        <f t="shared" si="54"/>
        <v/>
      </c>
      <c r="V155" s="10"/>
      <c r="W155" s="11"/>
      <c r="X155" s="12"/>
      <c r="Y155" s="102" t="str">
        <f t="shared" si="42"/>
        <v/>
      </c>
      <c r="Z155" s="103" t="str">
        <f t="shared" si="43"/>
        <v/>
      </c>
      <c r="AA155" s="104" t="str">
        <f t="shared" si="44"/>
        <v/>
      </c>
      <c r="AB155" s="2"/>
      <c r="AD155" s="83"/>
      <c r="AE155" s="19">
        <f t="shared" si="46"/>
        <v>0</v>
      </c>
      <c r="AF155" s="4"/>
      <c r="AG155" s="20" t="str">
        <f t="shared" si="47"/>
        <v/>
      </c>
      <c r="AH155" s="20" t="str">
        <f t="shared" si="48"/>
        <v/>
      </c>
      <c r="AI155" s="20" t="str">
        <f t="shared" si="49"/>
        <v/>
      </c>
      <c r="AJ155" s="84">
        <f t="shared" si="50"/>
        <v>0</v>
      </c>
      <c r="AK155" s="1" t="str">
        <f t="shared" si="38"/>
        <v/>
      </c>
      <c r="AL155" s="1" t="str">
        <f t="shared" si="39"/>
        <v/>
      </c>
      <c r="AM155" s="1" t="str">
        <f t="shared" si="40"/>
        <v/>
      </c>
      <c r="AN155" s="1" t="str">
        <f t="shared" si="41"/>
        <v/>
      </c>
    </row>
    <row r="156" spans="1:40" x14ac:dyDescent="0.15">
      <c r="A156" s="5" t="str">
        <f t="shared" si="45"/>
        <v/>
      </c>
      <c r="B156" s="69"/>
      <c r="C156" s="70"/>
      <c r="D156" s="71"/>
      <c r="E156" s="71"/>
      <c r="F156" s="213"/>
      <c r="G156" s="214"/>
      <c r="H156" s="72"/>
      <c r="I156" s="73"/>
      <c r="J156" s="73"/>
      <c r="K156" s="73"/>
      <c r="L156" s="74"/>
      <c r="M156" s="111"/>
      <c r="N156" s="112"/>
      <c r="O156" s="6" t="str">
        <f t="shared" si="51"/>
        <v/>
      </c>
      <c r="P156" s="7" t="str">
        <f t="shared" si="52"/>
        <v/>
      </c>
      <c r="Q156" s="7" t="str">
        <f t="shared" si="53"/>
        <v/>
      </c>
      <c r="R156" s="8"/>
      <c r="S156" s="8"/>
      <c r="T156" s="8"/>
      <c r="U156" s="9" t="str">
        <f t="shared" si="54"/>
        <v/>
      </c>
      <c r="V156" s="10"/>
      <c r="W156" s="11"/>
      <c r="X156" s="12"/>
      <c r="Y156" s="102" t="str">
        <f t="shared" si="42"/>
        <v/>
      </c>
      <c r="Z156" s="103" t="str">
        <f t="shared" si="43"/>
        <v/>
      </c>
      <c r="AA156" s="104" t="str">
        <f t="shared" si="44"/>
        <v/>
      </c>
      <c r="AB156" s="2"/>
      <c r="AD156" s="83"/>
      <c r="AE156" s="19">
        <f t="shared" si="46"/>
        <v>0</v>
      </c>
      <c r="AF156" s="4"/>
      <c r="AG156" s="20" t="str">
        <f t="shared" si="47"/>
        <v/>
      </c>
      <c r="AH156" s="20" t="str">
        <f t="shared" si="48"/>
        <v/>
      </c>
      <c r="AI156" s="20" t="str">
        <f t="shared" si="49"/>
        <v/>
      </c>
      <c r="AJ156" s="84">
        <f t="shared" si="50"/>
        <v>0</v>
      </c>
      <c r="AK156" s="1" t="str">
        <f t="shared" si="38"/>
        <v/>
      </c>
      <c r="AL156" s="1" t="str">
        <f t="shared" si="39"/>
        <v/>
      </c>
      <c r="AM156" s="1" t="str">
        <f t="shared" si="40"/>
        <v/>
      </c>
      <c r="AN156" s="1" t="str">
        <f t="shared" si="41"/>
        <v/>
      </c>
    </row>
    <row r="157" spans="1:40" x14ac:dyDescent="0.15">
      <c r="A157" s="5" t="str">
        <f t="shared" si="45"/>
        <v/>
      </c>
      <c r="B157" s="69"/>
      <c r="C157" s="70"/>
      <c r="D157" s="71"/>
      <c r="E157" s="71"/>
      <c r="F157" s="213"/>
      <c r="G157" s="214"/>
      <c r="H157" s="72"/>
      <c r="I157" s="73"/>
      <c r="J157" s="73"/>
      <c r="K157" s="73"/>
      <c r="L157" s="74"/>
      <c r="M157" s="111"/>
      <c r="N157" s="112"/>
      <c r="O157" s="6" t="str">
        <f t="shared" si="51"/>
        <v/>
      </c>
      <c r="P157" s="7" t="str">
        <f t="shared" si="52"/>
        <v/>
      </c>
      <c r="Q157" s="7" t="str">
        <f t="shared" si="53"/>
        <v/>
      </c>
      <c r="R157" s="8"/>
      <c r="S157" s="8"/>
      <c r="T157" s="8"/>
      <c r="U157" s="9" t="str">
        <f t="shared" si="54"/>
        <v/>
      </c>
      <c r="V157" s="10"/>
      <c r="W157" s="11"/>
      <c r="X157" s="12"/>
      <c r="Y157" s="102" t="str">
        <f t="shared" si="42"/>
        <v/>
      </c>
      <c r="Z157" s="103" t="str">
        <f t="shared" si="43"/>
        <v/>
      </c>
      <c r="AA157" s="104" t="str">
        <f t="shared" si="44"/>
        <v/>
      </c>
      <c r="AB157" s="2"/>
      <c r="AD157" s="83"/>
      <c r="AE157" s="19">
        <f t="shared" si="46"/>
        <v>0</v>
      </c>
      <c r="AF157" s="4"/>
      <c r="AG157" s="20" t="str">
        <f t="shared" si="47"/>
        <v/>
      </c>
      <c r="AH157" s="20" t="str">
        <f t="shared" si="48"/>
        <v/>
      </c>
      <c r="AI157" s="20" t="str">
        <f t="shared" si="49"/>
        <v/>
      </c>
      <c r="AJ157" s="84">
        <f t="shared" si="50"/>
        <v>0</v>
      </c>
      <c r="AK157" s="1" t="str">
        <f t="shared" si="38"/>
        <v/>
      </c>
      <c r="AL157" s="1" t="str">
        <f t="shared" si="39"/>
        <v/>
      </c>
      <c r="AM157" s="1" t="str">
        <f t="shared" si="40"/>
        <v/>
      </c>
      <c r="AN157" s="1" t="str">
        <f t="shared" si="41"/>
        <v/>
      </c>
    </row>
    <row r="158" spans="1:40" x14ac:dyDescent="0.15">
      <c r="A158" s="5" t="str">
        <f t="shared" si="45"/>
        <v/>
      </c>
      <c r="B158" s="69"/>
      <c r="C158" s="70"/>
      <c r="D158" s="71"/>
      <c r="E158" s="71"/>
      <c r="F158" s="213"/>
      <c r="G158" s="214"/>
      <c r="H158" s="72"/>
      <c r="I158" s="73"/>
      <c r="J158" s="73"/>
      <c r="K158" s="73"/>
      <c r="L158" s="74"/>
      <c r="M158" s="111"/>
      <c r="N158" s="112"/>
      <c r="O158" s="6" t="str">
        <f t="shared" si="51"/>
        <v/>
      </c>
      <c r="P158" s="7" t="str">
        <f t="shared" si="52"/>
        <v/>
      </c>
      <c r="Q158" s="7" t="str">
        <f t="shared" si="53"/>
        <v/>
      </c>
      <c r="R158" s="8"/>
      <c r="S158" s="8"/>
      <c r="T158" s="8"/>
      <c r="U158" s="9" t="str">
        <f t="shared" si="54"/>
        <v/>
      </c>
      <c r="V158" s="10"/>
      <c r="W158" s="11"/>
      <c r="X158" s="12"/>
      <c r="Y158" s="102" t="str">
        <f t="shared" si="42"/>
        <v/>
      </c>
      <c r="Z158" s="103" t="str">
        <f t="shared" si="43"/>
        <v/>
      </c>
      <c r="AA158" s="104" t="str">
        <f t="shared" si="44"/>
        <v/>
      </c>
      <c r="AB158" s="2"/>
      <c r="AD158" s="83"/>
      <c r="AE158" s="19">
        <f t="shared" si="46"/>
        <v>0</v>
      </c>
      <c r="AF158" s="4"/>
      <c r="AG158" s="20" t="str">
        <f t="shared" si="47"/>
        <v/>
      </c>
      <c r="AH158" s="20" t="str">
        <f t="shared" si="48"/>
        <v/>
      </c>
      <c r="AI158" s="20" t="str">
        <f t="shared" si="49"/>
        <v/>
      </c>
      <c r="AJ158" s="84">
        <f t="shared" si="50"/>
        <v>0</v>
      </c>
      <c r="AK158" s="1" t="str">
        <f t="shared" si="38"/>
        <v/>
      </c>
      <c r="AL158" s="1" t="str">
        <f t="shared" si="39"/>
        <v/>
      </c>
      <c r="AM158" s="1" t="str">
        <f t="shared" si="40"/>
        <v/>
      </c>
      <c r="AN158" s="1" t="str">
        <f t="shared" si="41"/>
        <v/>
      </c>
    </row>
    <row r="159" spans="1:40" x14ac:dyDescent="0.15">
      <c r="A159" s="5" t="str">
        <f t="shared" si="45"/>
        <v/>
      </c>
      <c r="B159" s="69"/>
      <c r="C159" s="70"/>
      <c r="D159" s="71"/>
      <c r="E159" s="71"/>
      <c r="F159" s="213"/>
      <c r="G159" s="214"/>
      <c r="H159" s="72"/>
      <c r="I159" s="73"/>
      <c r="J159" s="73"/>
      <c r="K159" s="73"/>
      <c r="L159" s="74"/>
      <c r="M159" s="111"/>
      <c r="N159" s="112"/>
      <c r="O159" s="6" t="str">
        <f t="shared" si="51"/>
        <v/>
      </c>
      <c r="P159" s="7" t="str">
        <f t="shared" si="52"/>
        <v/>
      </c>
      <c r="Q159" s="7" t="str">
        <f t="shared" si="53"/>
        <v/>
      </c>
      <c r="R159" s="8"/>
      <c r="S159" s="8"/>
      <c r="T159" s="8"/>
      <c r="U159" s="9" t="str">
        <f t="shared" si="54"/>
        <v/>
      </c>
      <c r="V159" s="10"/>
      <c r="W159" s="11"/>
      <c r="X159" s="12"/>
      <c r="Y159" s="102" t="str">
        <f t="shared" si="42"/>
        <v/>
      </c>
      <c r="Z159" s="103" t="str">
        <f t="shared" si="43"/>
        <v/>
      </c>
      <c r="AA159" s="104" t="str">
        <f t="shared" si="44"/>
        <v/>
      </c>
      <c r="AB159" s="2"/>
      <c r="AD159" s="83"/>
      <c r="AE159" s="19">
        <f t="shared" si="46"/>
        <v>0</v>
      </c>
      <c r="AF159" s="4"/>
      <c r="AG159" s="20" t="str">
        <f t="shared" si="47"/>
        <v/>
      </c>
      <c r="AH159" s="20" t="str">
        <f t="shared" si="48"/>
        <v/>
      </c>
      <c r="AI159" s="20" t="str">
        <f t="shared" si="49"/>
        <v/>
      </c>
      <c r="AJ159" s="84">
        <f t="shared" si="50"/>
        <v>0</v>
      </c>
      <c r="AK159" s="1" t="str">
        <f t="shared" si="38"/>
        <v/>
      </c>
      <c r="AL159" s="1" t="str">
        <f t="shared" si="39"/>
        <v/>
      </c>
      <c r="AM159" s="1" t="str">
        <f t="shared" si="40"/>
        <v/>
      </c>
      <c r="AN159" s="1" t="str">
        <f t="shared" si="41"/>
        <v/>
      </c>
    </row>
    <row r="160" spans="1:40" x14ac:dyDescent="0.15">
      <c r="A160" s="5" t="str">
        <f t="shared" si="45"/>
        <v/>
      </c>
      <c r="B160" s="69"/>
      <c r="C160" s="70"/>
      <c r="D160" s="71"/>
      <c r="E160" s="71"/>
      <c r="F160" s="213"/>
      <c r="G160" s="214"/>
      <c r="H160" s="72"/>
      <c r="I160" s="73"/>
      <c r="J160" s="73"/>
      <c r="K160" s="73"/>
      <c r="L160" s="74"/>
      <c r="M160" s="111"/>
      <c r="N160" s="112"/>
      <c r="O160" s="6" t="str">
        <f t="shared" si="51"/>
        <v/>
      </c>
      <c r="P160" s="7" t="str">
        <f t="shared" si="52"/>
        <v/>
      </c>
      <c r="Q160" s="7" t="str">
        <f t="shared" si="53"/>
        <v/>
      </c>
      <c r="R160" s="8"/>
      <c r="S160" s="8"/>
      <c r="T160" s="8"/>
      <c r="U160" s="9" t="str">
        <f t="shared" si="54"/>
        <v/>
      </c>
      <c r="V160" s="10"/>
      <c r="W160" s="11"/>
      <c r="X160" s="12"/>
      <c r="Y160" s="102" t="str">
        <f t="shared" si="42"/>
        <v/>
      </c>
      <c r="Z160" s="103" t="str">
        <f t="shared" si="43"/>
        <v/>
      </c>
      <c r="AA160" s="104" t="str">
        <f t="shared" si="44"/>
        <v/>
      </c>
      <c r="AB160" s="2"/>
      <c r="AD160" s="83"/>
      <c r="AE160" s="19">
        <f t="shared" si="46"/>
        <v>0</v>
      </c>
      <c r="AF160" s="4"/>
      <c r="AG160" s="20" t="str">
        <f t="shared" si="47"/>
        <v/>
      </c>
      <c r="AH160" s="20" t="str">
        <f t="shared" si="48"/>
        <v/>
      </c>
      <c r="AI160" s="20" t="str">
        <f t="shared" si="49"/>
        <v/>
      </c>
      <c r="AJ160" s="84">
        <f t="shared" si="50"/>
        <v>0</v>
      </c>
      <c r="AK160" s="1" t="str">
        <f t="shared" si="38"/>
        <v/>
      </c>
      <c r="AL160" s="1" t="str">
        <f t="shared" si="39"/>
        <v/>
      </c>
      <c r="AM160" s="1" t="str">
        <f t="shared" si="40"/>
        <v/>
      </c>
      <c r="AN160" s="1" t="str">
        <f t="shared" si="41"/>
        <v/>
      </c>
    </row>
    <row r="161" spans="1:40" x14ac:dyDescent="0.15">
      <c r="A161" s="5" t="str">
        <f t="shared" si="45"/>
        <v/>
      </c>
      <c r="B161" s="69"/>
      <c r="C161" s="70"/>
      <c r="D161" s="71"/>
      <c r="E161" s="71"/>
      <c r="F161" s="213"/>
      <c r="G161" s="214"/>
      <c r="H161" s="72"/>
      <c r="I161" s="73"/>
      <c r="J161" s="73"/>
      <c r="K161" s="73"/>
      <c r="L161" s="74"/>
      <c r="M161" s="111"/>
      <c r="N161" s="112"/>
      <c r="O161" s="6" t="str">
        <f t="shared" si="51"/>
        <v/>
      </c>
      <c r="P161" s="7" t="str">
        <f t="shared" si="52"/>
        <v/>
      </c>
      <c r="Q161" s="7" t="str">
        <f t="shared" si="53"/>
        <v/>
      </c>
      <c r="R161" s="8"/>
      <c r="S161" s="8"/>
      <c r="T161" s="8"/>
      <c r="U161" s="9" t="str">
        <f t="shared" si="54"/>
        <v/>
      </c>
      <c r="V161" s="10"/>
      <c r="W161" s="11"/>
      <c r="X161" s="12"/>
      <c r="Y161" s="102" t="str">
        <f t="shared" si="42"/>
        <v/>
      </c>
      <c r="Z161" s="103" t="str">
        <f t="shared" si="43"/>
        <v/>
      </c>
      <c r="AA161" s="104" t="str">
        <f t="shared" si="44"/>
        <v/>
      </c>
      <c r="AB161" s="2"/>
      <c r="AD161" s="83"/>
      <c r="AE161" s="19">
        <f t="shared" si="46"/>
        <v>0</v>
      </c>
      <c r="AF161" s="4"/>
      <c r="AG161" s="20" t="str">
        <f t="shared" si="47"/>
        <v/>
      </c>
      <c r="AH161" s="20" t="str">
        <f t="shared" si="48"/>
        <v/>
      </c>
      <c r="AI161" s="20" t="str">
        <f t="shared" si="49"/>
        <v/>
      </c>
      <c r="AJ161" s="84">
        <f t="shared" si="50"/>
        <v>0</v>
      </c>
      <c r="AK161" s="1" t="str">
        <f t="shared" si="38"/>
        <v/>
      </c>
      <c r="AL161" s="1" t="str">
        <f t="shared" si="39"/>
        <v/>
      </c>
      <c r="AM161" s="1" t="str">
        <f t="shared" si="40"/>
        <v/>
      </c>
      <c r="AN161" s="1" t="str">
        <f t="shared" si="41"/>
        <v/>
      </c>
    </row>
    <row r="162" spans="1:40" x14ac:dyDescent="0.15">
      <c r="A162" s="5" t="str">
        <f t="shared" si="45"/>
        <v/>
      </c>
      <c r="B162" s="69"/>
      <c r="C162" s="70"/>
      <c r="D162" s="71"/>
      <c r="E162" s="71"/>
      <c r="F162" s="213"/>
      <c r="G162" s="214"/>
      <c r="H162" s="72"/>
      <c r="I162" s="73"/>
      <c r="J162" s="73"/>
      <c r="K162" s="73"/>
      <c r="L162" s="74"/>
      <c r="M162" s="111"/>
      <c r="N162" s="112"/>
      <c r="O162" s="6" t="str">
        <f t="shared" si="51"/>
        <v/>
      </c>
      <c r="P162" s="7" t="str">
        <f t="shared" si="52"/>
        <v/>
      </c>
      <c r="Q162" s="7" t="str">
        <f t="shared" si="53"/>
        <v/>
      </c>
      <c r="R162" s="8"/>
      <c r="S162" s="8"/>
      <c r="T162" s="8"/>
      <c r="U162" s="9" t="str">
        <f t="shared" si="54"/>
        <v/>
      </c>
      <c r="V162" s="10"/>
      <c r="W162" s="11"/>
      <c r="X162" s="12"/>
      <c r="Y162" s="102" t="str">
        <f t="shared" si="42"/>
        <v/>
      </c>
      <c r="Z162" s="103" t="str">
        <f t="shared" si="43"/>
        <v/>
      </c>
      <c r="AA162" s="104" t="str">
        <f t="shared" si="44"/>
        <v/>
      </c>
      <c r="AB162" s="2"/>
      <c r="AD162" s="83"/>
      <c r="AE162" s="19">
        <f t="shared" si="46"/>
        <v>0</v>
      </c>
      <c r="AF162" s="4"/>
      <c r="AG162" s="20" t="str">
        <f t="shared" si="47"/>
        <v/>
      </c>
      <c r="AH162" s="20" t="str">
        <f t="shared" si="48"/>
        <v/>
      </c>
      <c r="AI162" s="20" t="str">
        <f t="shared" si="49"/>
        <v/>
      </c>
      <c r="AJ162" s="84">
        <f t="shared" si="50"/>
        <v>0</v>
      </c>
      <c r="AK162" s="1" t="str">
        <f t="shared" si="38"/>
        <v/>
      </c>
      <c r="AL162" s="1" t="str">
        <f t="shared" si="39"/>
        <v/>
      </c>
      <c r="AM162" s="1" t="str">
        <f t="shared" si="40"/>
        <v/>
      </c>
      <c r="AN162" s="1" t="str">
        <f t="shared" si="41"/>
        <v/>
      </c>
    </row>
    <row r="163" spans="1:40" x14ac:dyDescent="0.15">
      <c r="A163" s="5" t="str">
        <f t="shared" si="45"/>
        <v/>
      </c>
      <c r="B163" s="69"/>
      <c r="C163" s="70"/>
      <c r="D163" s="71"/>
      <c r="E163" s="71"/>
      <c r="F163" s="213"/>
      <c r="G163" s="214"/>
      <c r="H163" s="72"/>
      <c r="I163" s="73"/>
      <c r="J163" s="73"/>
      <c r="K163" s="73"/>
      <c r="L163" s="74"/>
      <c r="M163" s="111"/>
      <c r="N163" s="112"/>
      <c r="O163" s="6" t="str">
        <f t="shared" si="51"/>
        <v/>
      </c>
      <c r="P163" s="7" t="str">
        <f t="shared" si="52"/>
        <v/>
      </c>
      <c r="Q163" s="7" t="str">
        <f t="shared" si="53"/>
        <v/>
      </c>
      <c r="R163" s="8"/>
      <c r="S163" s="8"/>
      <c r="T163" s="8"/>
      <c r="U163" s="9" t="str">
        <f t="shared" si="54"/>
        <v/>
      </c>
      <c r="V163" s="10"/>
      <c r="W163" s="11"/>
      <c r="X163" s="12"/>
      <c r="Y163" s="102" t="str">
        <f t="shared" si="42"/>
        <v/>
      </c>
      <c r="Z163" s="103" t="str">
        <f t="shared" si="43"/>
        <v/>
      </c>
      <c r="AA163" s="104" t="str">
        <f t="shared" si="44"/>
        <v/>
      </c>
      <c r="AB163" s="2"/>
      <c r="AD163" s="83"/>
      <c r="AE163" s="19">
        <f t="shared" si="46"/>
        <v>0</v>
      </c>
      <c r="AF163" s="4"/>
      <c r="AG163" s="20" t="str">
        <f t="shared" si="47"/>
        <v/>
      </c>
      <c r="AH163" s="20" t="str">
        <f t="shared" si="48"/>
        <v/>
      </c>
      <c r="AI163" s="20" t="str">
        <f t="shared" si="49"/>
        <v/>
      </c>
      <c r="AJ163" s="84">
        <f t="shared" si="50"/>
        <v>0</v>
      </c>
      <c r="AK163" s="1" t="str">
        <f t="shared" si="38"/>
        <v/>
      </c>
      <c r="AL163" s="1" t="str">
        <f t="shared" si="39"/>
        <v/>
      </c>
      <c r="AM163" s="1" t="str">
        <f t="shared" si="40"/>
        <v/>
      </c>
      <c r="AN163" s="1" t="str">
        <f t="shared" si="41"/>
        <v/>
      </c>
    </row>
    <row r="164" spans="1:40" x14ac:dyDescent="0.15">
      <c r="A164" s="5" t="str">
        <f t="shared" si="45"/>
        <v/>
      </c>
      <c r="B164" s="69"/>
      <c r="C164" s="70"/>
      <c r="D164" s="71"/>
      <c r="E164" s="71"/>
      <c r="F164" s="213"/>
      <c r="G164" s="214"/>
      <c r="H164" s="72"/>
      <c r="I164" s="73"/>
      <c r="J164" s="73"/>
      <c r="K164" s="73"/>
      <c r="L164" s="74"/>
      <c r="M164" s="111"/>
      <c r="N164" s="112"/>
      <c r="O164" s="6" t="str">
        <f t="shared" si="51"/>
        <v/>
      </c>
      <c r="P164" s="7" t="str">
        <f t="shared" si="52"/>
        <v/>
      </c>
      <c r="Q164" s="7" t="str">
        <f t="shared" si="53"/>
        <v/>
      </c>
      <c r="R164" s="8"/>
      <c r="S164" s="8"/>
      <c r="T164" s="8"/>
      <c r="U164" s="9" t="str">
        <f t="shared" si="54"/>
        <v/>
      </c>
      <c r="V164" s="10"/>
      <c r="W164" s="11"/>
      <c r="X164" s="12"/>
      <c r="Y164" s="102" t="str">
        <f t="shared" si="42"/>
        <v/>
      </c>
      <c r="Z164" s="103" t="str">
        <f t="shared" si="43"/>
        <v/>
      </c>
      <c r="AA164" s="104" t="str">
        <f t="shared" si="44"/>
        <v/>
      </c>
      <c r="AB164" s="2"/>
      <c r="AD164" s="83"/>
      <c r="AE164" s="19">
        <f t="shared" si="46"/>
        <v>0</v>
      </c>
      <c r="AF164" s="4"/>
      <c r="AG164" s="20" t="str">
        <f t="shared" si="47"/>
        <v/>
      </c>
      <c r="AH164" s="20" t="str">
        <f t="shared" si="48"/>
        <v/>
      </c>
      <c r="AI164" s="20" t="str">
        <f t="shared" si="49"/>
        <v/>
      </c>
      <c r="AJ164" s="84">
        <f t="shared" si="50"/>
        <v>0</v>
      </c>
      <c r="AK164" s="1" t="str">
        <f t="shared" si="38"/>
        <v/>
      </c>
      <c r="AL164" s="1" t="str">
        <f t="shared" si="39"/>
        <v/>
      </c>
      <c r="AM164" s="1" t="str">
        <f t="shared" si="40"/>
        <v/>
      </c>
      <c r="AN164" s="1" t="str">
        <f t="shared" si="41"/>
        <v/>
      </c>
    </row>
    <row r="165" spans="1:40" x14ac:dyDescent="0.15">
      <c r="A165" s="5" t="str">
        <f t="shared" si="45"/>
        <v/>
      </c>
      <c r="B165" s="69"/>
      <c r="C165" s="70"/>
      <c r="D165" s="71"/>
      <c r="E165" s="71"/>
      <c r="F165" s="213"/>
      <c r="G165" s="214"/>
      <c r="H165" s="72"/>
      <c r="I165" s="73"/>
      <c r="J165" s="73"/>
      <c r="K165" s="73"/>
      <c r="L165" s="74"/>
      <c r="M165" s="111"/>
      <c r="N165" s="112"/>
      <c r="O165" s="6" t="str">
        <f t="shared" si="51"/>
        <v/>
      </c>
      <c r="P165" s="7" t="str">
        <f t="shared" si="52"/>
        <v/>
      </c>
      <c r="Q165" s="7" t="str">
        <f t="shared" si="53"/>
        <v/>
      </c>
      <c r="R165" s="8"/>
      <c r="S165" s="8"/>
      <c r="T165" s="8"/>
      <c r="U165" s="9" t="str">
        <f t="shared" si="54"/>
        <v/>
      </c>
      <c r="V165" s="10"/>
      <c r="W165" s="11"/>
      <c r="X165" s="12"/>
      <c r="Y165" s="102" t="str">
        <f t="shared" si="42"/>
        <v/>
      </c>
      <c r="Z165" s="103" t="str">
        <f t="shared" si="43"/>
        <v/>
      </c>
      <c r="AA165" s="104" t="str">
        <f t="shared" si="44"/>
        <v/>
      </c>
      <c r="AB165" s="2"/>
      <c r="AD165" s="83"/>
      <c r="AE165" s="19">
        <f t="shared" si="46"/>
        <v>0</v>
      </c>
      <c r="AF165" s="4"/>
      <c r="AG165" s="20" t="str">
        <f t="shared" si="47"/>
        <v/>
      </c>
      <c r="AH165" s="20" t="str">
        <f t="shared" si="48"/>
        <v/>
      </c>
      <c r="AI165" s="20" t="str">
        <f t="shared" si="49"/>
        <v/>
      </c>
      <c r="AJ165" s="84">
        <f t="shared" si="50"/>
        <v>0</v>
      </c>
      <c r="AK165" s="1" t="str">
        <f t="shared" si="38"/>
        <v/>
      </c>
      <c r="AL165" s="1" t="str">
        <f t="shared" si="39"/>
        <v/>
      </c>
      <c r="AM165" s="1" t="str">
        <f t="shared" si="40"/>
        <v/>
      </c>
      <c r="AN165" s="1" t="str">
        <f t="shared" si="41"/>
        <v/>
      </c>
    </row>
    <row r="166" spans="1:40" x14ac:dyDescent="0.15">
      <c r="A166" s="5" t="str">
        <f t="shared" si="45"/>
        <v/>
      </c>
      <c r="B166" s="69"/>
      <c r="C166" s="70"/>
      <c r="D166" s="71"/>
      <c r="E166" s="71"/>
      <c r="F166" s="213"/>
      <c r="G166" s="214"/>
      <c r="H166" s="72"/>
      <c r="I166" s="73"/>
      <c r="J166" s="73"/>
      <c r="K166" s="73"/>
      <c r="L166" s="74"/>
      <c r="M166" s="111"/>
      <c r="N166" s="112"/>
      <c r="O166" s="6" t="str">
        <f t="shared" si="51"/>
        <v/>
      </c>
      <c r="P166" s="7" t="str">
        <f t="shared" si="52"/>
        <v/>
      </c>
      <c r="Q166" s="7" t="str">
        <f t="shared" si="53"/>
        <v/>
      </c>
      <c r="R166" s="8"/>
      <c r="S166" s="8"/>
      <c r="T166" s="8"/>
      <c r="U166" s="9" t="str">
        <f t="shared" si="54"/>
        <v/>
      </c>
      <c r="V166" s="10"/>
      <c r="W166" s="11"/>
      <c r="X166" s="12"/>
      <c r="Y166" s="102" t="str">
        <f t="shared" si="42"/>
        <v/>
      </c>
      <c r="Z166" s="103" t="str">
        <f t="shared" si="43"/>
        <v/>
      </c>
      <c r="AA166" s="104" t="str">
        <f t="shared" si="44"/>
        <v/>
      </c>
      <c r="AB166" s="2"/>
      <c r="AD166" s="83"/>
      <c r="AE166" s="19">
        <f t="shared" si="46"/>
        <v>0</v>
      </c>
      <c r="AF166" s="4"/>
      <c r="AG166" s="20" t="str">
        <f t="shared" si="47"/>
        <v/>
      </c>
      <c r="AH166" s="20" t="str">
        <f t="shared" si="48"/>
        <v/>
      </c>
      <c r="AI166" s="20" t="str">
        <f t="shared" si="49"/>
        <v/>
      </c>
      <c r="AJ166" s="84">
        <f t="shared" si="50"/>
        <v>0</v>
      </c>
      <c r="AK166" s="1" t="str">
        <f t="shared" si="38"/>
        <v/>
      </c>
      <c r="AL166" s="1" t="str">
        <f t="shared" si="39"/>
        <v/>
      </c>
      <c r="AM166" s="1" t="str">
        <f t="shared" si="40"/>
        <v/>
      </c>
      <c r="AN166" s="1" t="str">
        <f t="shared" si="41"/>
        <v/>
      </c>
    </row>
    <row r="167" spans="1:40" x14ac:dyDescent="0.15">
      <c r="A167" s="5" t="str">
        <f t="shared" si="45"/>
        <v/>
      </c>
      <c r="B167" s="69"/>
      <c r="C167" s="70"/>
      <c r="D167" s="71"/>
      <c r="E167" s="71"/>
      <c r="F167" s="213"/>
      <c r="G167" s="214"/>
      <c r="H167" s="72"/>
      <c r="I167" s="73"/>
      <c r="J167" s="73"/>
      <c r="K167" s="73"/>
      <c r="L167" s="74"/>
      <c r="M167" s="111"/>
      <c r="N167" s="112"/>
      <c r="O167" s="6" t="str">
        <f t="shared" si="51"/>
        <v/>
      </c>
      <c r="P167" s="7" t="str">
        <f t="shared" si="52"/>
        <v/>
      </c>
      <c r="Q167" s="7" t="str">
        <f t="shared" si="53"/>
        <v/>
      </c>
      <c r="R167" s="8"/>
      <c r="S167" s="8"/>
      <c r="T167" s="8"/>
      <c r="U167" s="9" t="str">
        <f t="shared" si="54"/>
        <v/>
      </c>
      <c r="V167" s="10"/>
      <c r="W167" s="11"/>
      <c r="X167" s="12"/>
      <c r="Y167" s="102" t="str">
        <f t="shared" si="42"/>
        <v/>
      </c>
      <c r="Z167" s="103" t="str">
        <f t="shared" si="43"/>
        <v/>
      </c>
      <c r="AA167" s="104" t="str">
        <f t="shared" si="44"/>
        <v/>
      </c>
      <c r="AB167" s="2"/>
      <c r="AD167" s="83"/>
      <c r="AE167" s="19">
        <f t="shared" si="46"/>
        <v>0</v>
      </c>
      <c r="AF167" s="4"/>
      <c r="AG167" s="20" t="str">
        <f t="shared" si="47"/>
        <v/>
      </c>
      <c r="AH167" s="20" t="str">
        <f t="shared" si="48"/>
        <v/>
      </c>
      <c r="AI167" s="20" t="str">
        <f t="shared" si="49"/>
        <v/>
      </c>
      <c r="AJ167" s="84">
        <f t="shared" si="50"/>
        <v>0</v>
      </c>
      <c r="AK167" s="1" t="str">
        <f t="shared" si="38"/>
        <v/>
      </c>
      <c r="AL167" s="1" t="str">
        <f t="shared" si="39"/>
        <v/>
      </c>
      <c r="AM167" s="1" t="str">
        <f t="shared" si="40"/>
        <v/>
      </c>
      <c r="AN167" s="1" t="str">
        <f t="shared" si="41"/>
        <v/>
      </c>
    </row>
    <row r="168" spans="1:40" x14ac:dyDescent="0.15">
      <c r="A168" s="5" t="str">
        <f t="shared" si="45"/>
        <v/>
      </c>
      <c r="B168" s="69"/>
      <c r="C168" s="70"/>
      <c r="D168" s="71"/>
      <c r="E168" s="71"/>
      <c r="F168" s="213"/>
      <c r="G168" s="214"/>
      <c r="H168" s="72"/>
      <c r="I168" s="73"/>
      <c r="J168" s="73"/>
      <c r="K168" s="73"/>
      <c r="L168" s="74"/>
      <c r="M168" s="111"/>
      <c r="N168" s="112"/>
      <c r="O168" s="6" t="str">
        <f t="shared" si="51"/>
        <v/>
      </c>
      <c r="P168" s="7" t="str">
        <f t="shared" si="52"/>
        <v/>
      </c>
      <c r="Q168" s="7" t="str">
        <f t="shared" si="53"/>
        <v/>
      </c>
      <c r="R168" s="8"/>
      <c r="S168" s="8"/>
      <c r="T168" s="8"/>
      <c r="U168" s="9" t="str">
        <f t="shared" si="54"/>
        <v/>
      </c>
      <c r="V168" s="10"/>
      <c r="W168" s="11"/>
      <c r="X168" s="12"/>
      <c r="Y168" s="102" t="str">
        <f t="shared" si="42"/>
        <v/>
      </c>
      <c r="Z168" s="103" t="str">
        <f t="shared" si="43"/>
        <v/>
      </c>
      <c r="AA168" s="104" t="str">
        <f t="shared" si="44"/>
        <v/>
      </c>
      <c r="AB168" s="2"/>
      <c r="AD168" s="83"/>
      <c r="AE168" s="19">
        <f t="shared" si="46"/>
        <v>0</v>
      </c>
      <c r="AF168" s="4"/>
      <c r="AG168" s="20" t="str">
        <f t="shared" si="47"/>
        <v/>
      </c>
      <c r="AH168" s="20" t="str">
        <f t="shared" si="48"/>
        <v/>
      </c>
      <c r="AI168" s="20" t="str">
        <f t="shared" si="49"/>
        <v/>
      </c>
      <c r="AJ168" s="84">
        <f t="shared" si="50"/>
        <v>0</v>
      </c>
      <c r="AK168" s="1" t="str">
        <f t="shared" si="38"/>
        <v/>
      </c>
      <c r="AL168" s="1" t="str">
        <f t="shared" si="39"/>
        <v/>
      </c>
      <c r="AM168" s="1" t="str">
        <f t="shared" si="40"/>
        <v/>
      </c>
      <c r="AN168" s="1" t="str">
        <f t="shared" si="41"/>
        <v/>
      </c>
    </row>
    <row r="169" spans="1:40" x14ac:dyDescent="0.15">
      <c r="A169" s="5" t="str">
        <f t="shared" si="45"/>
        <v/>
      </c>
      <c r="B169" s="69"/>
      <c r="C169" s="70"/>
      <c r="D169" s="71"/>
      <c r="E169" s="71"/>
      <c r="F169" s="213"/>
      <c r="G169" s="214"/>
      <c r="H169" s="72"/>
      <c r="I169" s="73"/>
      <c r="J169" s="73"/>
      <c r="K169" s="73"/>
      <c r="L169" s="74"/>
      <c r="M169" s="111"/>
      <c r="N169" s="112"/>
      <c r="O169" s="6" t="str">
        <f t="shared" si="51"/>
        <v/>
      </c>
      <c r="P169" s="7" t="str">
        <f t="shared" si="52"/>
        <v/>
      </c>
      <c r="Q169" s="7" t="str">
        <f t="shared" si="53"/>
        <v/>
      </c>
      <c r="R169" s="8"/>
      <c r="S169" s="8"/>
      <c r="T169" s="8"/>
      <c r="U169" s="9" t="str">
        <f t="shared" si="54"/>
        <v/>
      </c>
      <c r="V169" s="10"/>
      <c r="W169" s="11"/>
      <c r="X169" s="12"/>
      <c r="Y169" s="102" t="str">
        <f t="shared" si="42"/>
        <v/>
      </c>
      <c r="Z169" s="103" t="str">
        <f t="shared" si="43"/>
        <v/>
      </c>
      <c r="AA169" s="104" t="str">
        <f t="shared" si="44"/>
        <v/>
      </c>
      <c r="AB169" s="2"/>
      <c r="AD169" s="83"/>
      <c r="AE169" s="19">
        <f t="shared" si="46"/>
        <v>0</v>
      </c>
      <c r="AF169" s="4"/>
      <c r="AG169" s="20" t="str">
        <f t="shared" si="47"/>
        <v/>
      </c>
      <c r="AH169" s="20" t="str">
        <f t="shared" si="48"/>
        <v/>
      </c>
      <c r="AI169" s="20" t="str">
        <f t="shared" si="49"/>
        <v/>
      </c>
      <c r="AJ169" s="84">
        <f t="shared" si="50"/>
        <v>0</v>
      </c>
      <c r="AK169" s="1" t="str">
        <f t="shared" si="38"/>
        <v/>
      </c>
      <c r="AL169" s="1" t="str">
        <f t="shared" si="39"/>
        <v/>
      </c>
      <c r="AM169" s="1" t="str">
        <f t="shared" si="40"/>
        <v/>
      </c>
      <c r="AN169" s="1" t="str">
        <f t="shared" si="41"/>
        <v/>
      </c>
    </row>
    <row r="170" spans="1:40" x14ac:dyDescent="0.15">
      <c r="A170" s="5" t="str">
        <f t="shared" si="45"/>
        <v/>
      </c>
      <c r="B170" s="69"/>
      <c r="C170" s="70"/>
      <c r="D170" s="71"/>
      <c r="E170" s="71"/>
      <c r="F170" s="213"/>
      <c r="G170" s="214"/>
      <c r="H170" s="72"/>
      <c r="I170" s="73"/>
      <c r="J170" s="73"/>
      <c r="K170" s="73"/>
      <c r="L170" s="74"/>
      <c r="M170" s="111"/>
      <c r="N170" s="112"/>
      <c r="O170" s="6" t="str">
        <f t="shared" si="51"/>
        <v/>
      </c>
      <c r="P170" s="7" t="str">
        <f t="shared" si="52"/>
        <v/>
      </c>
      <c r="Q170" s="7" t="str">
        <f t="shared" si="53"/>
        <v/>
      </c>
      <c r="R170" s="8"/>
      <c r="S170" s="8"/>
      <c r="T170" s="8"/>
      <c r="U170" s="9" t="str">
        <f t="shared" si="54"/>
        <v/>
      </c>
      <c r="V170" s="10"/>
      <c r="W170" s="11"/>
      <c r="X170" s="12"/>
      <c r="Y170" s="102" t="str">
        <f t="shared" si="42"/>
        <v/>
      </c>
      <c r="Z170" s="103" t="str">
        <f t="shared" si="43"/>
        <v/>
      </c>
      <c r="AA170" s="104" t="str">
        <f t="shared" si="44"/>
        <v/>
      </c>
      <c r="AB170" s="2"/>
      <c r="AD170" s="83"/>
      <c r="AE170" s="19">
        <f t="shared" si="46"/>
        <v>0</v>
      </c>
      <c r="AF170" s="4"/>
      <c r="AG170" s="20" t="str">
        <f t="shared" si="47"/>
        <v/>
      </c>
      <c r="AH170" s="20" t="str">
        <f t="shared" si="48"/>
        <v/>
      </c>
      <c r="AI170" s="20" t="str">
        <f t="shared" si="49"/>
        <v/>
      </c>
      <c r="AJ170" s="84">
        <f t="shared" si="50"/>
        <v>0</v>
      </c>
      <c r="AK170" s="1" t="str">
        <f t="shared" si="38"/>
        <v/>
      </c>
      <c r="AL170" s="1" t="str">
        <f t="shared" si="39"/>
        <v/>
      </c>
      <c r="AM170" s="1" t="str">
        <f t="shared" si="40"/>
        <v/>
      </c>
      <c r="AN170" s="1" t="str">
        <f t="shared" si="41"/>
        <v/>
      </c>
    </row>
    <row r="171" spans="1:40" x14ac:dyDescent="0.15">
      <c r="A171" s="5" t="str">
        <f t="shared" si="45"/>
        <v/>
      </c>
      <c r="B171" s="69"/>
      <c r="C171" s="70"/>
      <c r="D171" s="71"/>
      <c r="E171" s="71"/>
      <c r="F171" s="213"/>
      <c r="G171" s="214"/>
      <c r="H171" s="72"/>
      <c r="I171" s="73"/>
      <c r="J171" s="73"/>
      <c r="K171" s="73"/>
      <c r="L171" s="74"/>
      <c r="M171" s="111"/>
      <c r="N171" s="112"/>
      <c r="O171" s="6" t="str">
        <f t="shared" si="51"/>
        <v/>
      </c>
      <c r="P171" s="7" t="str">
        <f t="shared" si="52"/>
        <v/>
      </c>
      <c r="Q171" s="7" t="str">
        <f t="shared" si="53"/>
        <v/>
      </c>
      <c r="R171" s="8"/>
      <c r="S171" s="8"/>
      <c r="T171" s="8"/>
      <c r="U171" s="9" t="str">
        <f t="shared" si="54"/>
        <v/>
      </c>
      <c r="V171" s="10"/>
      <c r="W171" s="11"/>
      <c r="X171" s="12"/>
      <c r="Y171" s="102" t="str">
        <f t="shared" si="42"/>
        <v/>
      </c>
      <c r="Z171" s="103" t="str">
        <f t="shared" si="43"/>
        <v/>
      </c>
      <c r="AA171" s="104" t="str">
        <f t="shared" si="44"/>
        <v/>
      </c>
      <c r="AB171" s="2"/>
      <c r="AD171" s="83"/>
      <c r="AE171" s="19">
        <f t="shared" si="46"/>
        <v>0</v>
      </c>
      <c r="AF171" s="4"/>
      <c r="AG171" s="20" t="str">
        <f t="shared" si="47"/>
        <v/>
      </c>
      <c r="AH171" s="20" t="str">
        <f t="shared" si="48"/>
        <v/>
      </c>
      <c r="AI171" s="20" t="str">
        <f t="shared" si="49"/>
        <v/>
      </c>
      <c r="AJ171" s="84">
        <f t="shared" si="50"/>
        <v>0</v>
      </c>
      <c r="AK171" s="1" t="str">
        <f t="shared" si="38"/>
        <v/>
      </c>
      <c r="AL171" s="1" t="str">
        <f t="shared" si="39"/>
        <v/>
      </c>
      <c r="AM171" s="1" t="str">
        <f t="shared" si="40"/>
        <v/>
      </c>
      <c r="AN171" s="1" t="str">
        <f t="shared" si="41"/>
        <v/>
      </c>
    </row>
    <row r="172" spans="1:40" x14ac:dyDescent="0.15">
      <c r="A172" s="5" t="str">
        <f t="shared" si="45"/>
        <v/>
      </c>
      <c r="B172" s="69"/>
      <c r="C172" s="70"/>
      <c r="D172" s="71"/>
      <c r="E172" s="71"/>
      <c r="F172" s="213"/>
      <c r="G172" s="214"/>
      <c r="H172" s="72"/>
      <c r="I172" s="73"/>
      <c r="J172" s="73"/>
      <c r="K172" s="73"/>
      <c r="L172" s="74"/>
      <c r="M172" s="111"/>
      <c r="N172" s="112"/>
      <c r="O172" s="6" t="str">
        <f t="shared" si="51"/>
        <v/>
      </c>
      <c r="P172" s="7" t="str">
        <f t="shared" si="52"/>
        <v/>
      </c>
      <c r="Q172" s="7" t="str">
        <f t="shared" si="53"/>
        <v/>
      </c>
      <c r="R172" s="8"/>
      <c r="S172" s="8"/>
      <c r="T172" s="8"/>
      <c r="U172" s="9" t="str">
        <f t="shared" si="54"/>
        <v/>
      </c>
      <c r="V172" s="10"/>
      <c r="W172" s="11"/>
      <c r="X172" s="12"/>
      <c r="Y172" s="102" t="str">
        <f t="shared" si="42"/>
        <v/>
      </c>
      <c r="Z172" s="103" t="str">
        <f t="shared" si="43"/>
        <v/>
      </c>
      <c r="AA172" s="104" t="str">
        <f t="shared" si="44"/>
        <v/>
      </c>
      <c r="AB172" s="2"/>
      <c r="AD172" s="83"/>
      <c r="AE172" s="19">
        <f t="shared" si="46"/>
        <v>0</v>
      </c>
      <c r="AF172" s="4"/>
      <c r="AG172" s="20" t="str">
        <f t="shared" si="47"/>
        <v/>
      </c>
      <c r="AH172" s="20" t="str">
        <f t="shared" si="48"/>
        <v/>
      </c>
      <c r="AI172" s="20" t="str">
        <f t="shared" si="49"/>
        <v/>
      </c>
      <c r="AJ172" s="84">
        <f t="shared" si="50"/>
        <v>0</v>
      </c>
      <c r="AK172" s="1" t="str">
        <f t="shared" si="38"/>
        <v/>
      </c>
      <c r="AL172" s="1" t="str">
        <f t="shared" si="39"/>
        <v/>
      </c>
      <c r="AM172" s="1" t="str">
        <f t="shared" si="40"/>
        <v/>
      </c>
      <c r="AN172" s="1" t="str">
        <f t="shared" si="41"/>
        <v/>
      </c>
    </row>
    <row r="173" spans="1:40" x14ac:dyDescent="0.15">
      <c r="A173" s="5" t="str">
        <f t="shared" si="45"/>
        <v/>
      </c>
      <c r="B173" s="69"/>
      <c r="C173" s="70"/>
      <c r="D173" s="71"/>
      <c r="E173" s="71"/>
      <c r="F173" s="213"/>
      <c r="G173" s="214"/>
      <c r="H173" s="72"/>
      <c r="I173" s="73"/>
      <c r="J173" s="73"/>
      <c r="K173" s="73"/>
      <c r="L173" s="74"/>
      <c r="M173" s="111"/>
      <c r="N173" s="112"/>
      <c r="O173" s="6" t="str">
        <f t="shared" si="51"/>
        <v/>
      </c>
      <c r="P173" s="7" t="str">
        <f t="shared" si="52"/>
        <v/>
      </c>
      <c r="Q173" s="7" t="str">
        <f t="shared" si="53"/>
        <v/>
      </c>
      <c r="R173" s="8"/>
      <c r="S173" s="8"/>
      <c r="T173" s="8"/>
      <c r="U173" s="9" t="str">
        <f t="shared" si="54"/>
        <v/>
      </c>
      <c r="V173" s="10"/>
      <c r="W173" s="11"/>
      <c r="X173" s="12"/>
      <c r="Y173" s="102" t="str">
        <f t="shared" si="42"/>
        <v/>
      </c>
      <c r="Z173" s="103" t="str">
        <f t="shared" si="43"/>
        <v/>
      </c>
      <c r="AA173" s="104" t="str">
        <f t="shared" si="44"/>
        <v/>
      </c>
      <c r="AB173" s="2"/>
      <c r="AD173" s="83"/>
      <c r="AE173" s="19">
        <f t="shared" si="46"/>
        <v>0</v>
      </c>
      <c r="AF173" s="4"/>
      <c r="AG173" s="20" t="str">
        <f t="shared" si="47"/>
        <v/>
      </c>
      <c r="AH173" s="20" t="str">
        <f t="shared" si="48"/>
        <v/>
      </c>
      <c r="AI173" s="20" t="str">
        <f t="shared" si="49"/>
        <v/>
      </c>
      <c r="AJ173" s="84">
        <f t="shared" si="50"/>
        <v>0</v>
      </c>
      <c r="AK173" s="1" t="str">
        <f t="shared" si="38"/>
        <v/>
      </c>
      <c r="AL173" s="1" t="str">
        <f t="shared" si="39"/>
        <v/>
      </c>
      <c r="AM173" s="1" t="str">
        <f t="shared" si="40"/>
        <v/>
      </c>
      <c r="AN173" s="1" t="str">
        <f t="shared" si="41"/>
        <v/>
      </c>
    </row>
    <row r="174" spans="1:40" x14ac:dyDescent="0.15">
      <c r="A174" s="5" t="str">
        <f t="shared" si="45"/>
        <v/>
      </c>
      <c r="B174" s="69"/>
      <c r="C174" s="70"/>
      <c r="D174" s="71"/>
      <c r="E174" s="71"/>
      <c r="F174" s="213"/>
      <c r="G174" s="214"/>
      <c r="H174" s="72"/>
      <c r="I174" s="73"/>
      <c r="J174" s="73"/>
      <c r="K174" s="73"/>
      <c r="L174" s="74"/>
      <c r="M174" s="111"/>
      <c r="N174" s="112"/>
      <c r="O174" s="6" t="str">
        <f t="shared" si="51"/>
        <v/>
      </c>
      <c r="P174" s="7" t="str">
        <f t="shared" si="52"/>
        <v/>
      </c>
      <c r="Q174" s="7" t="str">
        <f t="shared" si="53"/>
        <v/>
      </c>
      <c r="R174" s="8"/>
      <c r="S174" s="8"/>
      <c r="T174" s="8"/>
      <c r="U174" s="9" t="str">
        <f t="shared" si="54"/>
        <v/>
      </c>
      <c r="V174" s="10"/>
      <c r="W174" s="11"/>
      <c r="X174" s="12"/>
      <c r="Y174" s="102" t="str">
        <f t="shared" si="42"/>
        <v/>
      </c>
      <c r="Z174" s="103" t="str">
        <f t="shared" si="43"/>
        <v/>
      </c>
      <c r="AA174" s="104" t="str">
        <f t="shared" si="44"/>
        <v/>
      </c>
      <c r="AB174" s="2"/>
      <c r="AD174" s="83"/>
      <c r="AE174" s="19">
        <f t="shared" si="46"/>
        <v>0</v>
      </c>
      <c r="AF174" s="4"/>
      <c r="AG174" s="20" t="str">
        <f t="shared" si="47"/>
        <v/>
      </c>
      <c r="AH174" s="20" t="str">
        <f t="shared" si="48"/>
        <v/>
      </c>
      <c r="AI174" s="20" t="str">
        <f t="shared" si="49"/>
        <v/>
      </c>
      <c r="AJ174" s="84">
        <f t="shared" si="50"/>
        <v>0</v>
      </c>
      <c r="AK174" s="1" t="str">
        <f t="shared" si="38"/>
        <v/>
      </c>
      <c r="AL174" s="1" t="str">
        <f t="shared" si="39"/>
        <v/>
      </c>
      <c r="AM174" s="1" t="str">
        <f t="shared" si="40"/>
        <v/>
      </c>
      <c r="AN174" s="1" t="str">
        <f t="shared" si="41"/>
        <v/>
      </c>
    </row>
    <row r="175" spans="1:40" x14ac:dyDescent="0.15">
      <c r="A175" s="5" t="str">
        <f t="shared" si="45"/>
        <v/>
      </c>
      <c r="B175" s="69"/>
      <c r="C175" s="70"/>
      <c r="D175" s="71"/>
      <c r="E175" s="71"/>
      <c r="F175" s="213"/>
      <c r="G175" s="214"/>
      <c r="H175" s="72"/>
      <c r="I175" s="73"/>
      <c r="J175" s="73"/>
      <c r="K175" s="73"/>
      <c r="L175" s="74"/>
      <c r="M175" s="111"/>
      <c r="N175" s="112"/>
      <c r="O175" s="6" t="str">
        <f t="shared" si="51"/>
        <v/>
      </c>
      <c r="P175" s="7" t="str">
        <f t="shared" si="52"/>
        <v/>
      </c>
      <c r="Q175" s="7" t="str">
        <f t="shared" si="53"/>
        <v/>
      </c>
      <c r="R175" s="8"/>
      <c r="S175" s="8"/>
      <c r="T175" s="8"/>
      <c r="U175" s="9" t="str">
        <f t="shared" si="54"/>
        <v/>
      </c>
      <c r="V175" s="10"/>
      <c r="W175" s="11"/>
      <c r="X175" s="12"/>
      <c r="Y175" s="102" t="str">
        <f t="shared" si="42"/>
        <v/>
      </c>
      <c r="Z175" s="103" t="str">
        <f t="shared" si="43"/>
        <v/>
      </c>
      <c r="AA175" s="104" t="str">
        <f t="shared" si="44"/>
        <v/>
      </c>
      <c r="AB175" s="2"/>
      <c r="AD175" s="83"/>
      <c r="AE175" s="19">
        <f t="shared" si="46"/>
        <v>0</v>
      </c>
      <c r="AF175" s="4"/>
      <c r="AG175" s="20" t="str">
        <f t="shared" si="47"/>
        <v/>
      </c>
      <c r="AH175" s="20" t="str">
        <f t="shared" si="48"/>
        <v/>
      </c>
      <c r="AI175" s="20" t="str">
        <f t="shared" si="49"/>
        <v/>
      </c>
      <c r="AJ175" s="84">
        <f t="shared" si="50"/>
        <v>0</v>
      </c>
      <c r="AK175" s="1" t="str">
        <f t="shared" si="38"/>
        <v/>
      </c>
      <c r="AL175" s="1" t="str">
        <f t="shared" si="39"/>
        <v/>
      </c>
      <c r="AM175" s="1" t="str">
        <f t="shared" si="40"/>
        <v/>
      </c>
      <c r="AN175" s="1" t="str">
        <f t="shared" si="41"/>
        <v/>
      </c>
    </row>
    <row r="176" spans="1:40" x14ac:dyDescent="0.15">
      <c r="A176" s="5" t="str">
        <f t="shared" si="45"/>
        <v/>
      </c>
      <c r="B176" s="69"/>
      <c r="C176" s="70"/>
      <c r="D176" s="71"/>
      <c r="E176" s="71"/>
      <c r="F176" s="213"/>
      <c r="G176" s="214"/>
      <c r="H176" s="72"/>
      <c r="I176" s="73"/>
      <c r="J176" s="73"/>
      <c r="K176" s="73"/>
      <c r="L176" s="74"/>
      <c r="M176" s="111"/>
      <c r="N176" s="112"/>
      <c r="O176" s="6" t="str">
        <f t="shared" si="51"/>
        <v/>
      </c>
      <c r="P176" s="7" t="str">
        <f t="shared" si="52"/>
        <v/>
      </c>
      <c r="Q176" s="7" t="str">
        <f t="shared" si="53"/>
        <v/>
      </c>
      <c r="R176" s="8"/>
      <c r="S176" s="8"/>
      <c r="T176" s="8"/>
      <c r="U176" s="9" t="str">
        <f t="shared" si="54"/>
        <v/>
      </c>
      <c r="V176" s="10"/>
      <c r="W176" s="11"/>
      <c r="X176" s="12"/>
      <c r="Y176" s="102" t="str">
        <f t="shared" si="42"/>
        <v/>
      </c>
      <c r="Z176" s="103" t="str">
        <f t="shared" si="43"/>
        <v/>
      </c>
      <c r="AA176" s="104" t="str">
        <f t="shared" si="44"/>
        <v/>
      </c>
      <c r="AB176" s="2"/>
      <c r="AD176" s="83"/>
      <c r="AE176" s="19">
        <f t="shared" si="46"/>
        <v>0</v>
      </c>
      <c r="AF176" s="4"/>
      <c r="AG176" s="20" t="str">
        <f t="shared" si="47"/>
        <v/>
      </c>
      <c r="AH176" s="20" t="str">
        <f t="shared" si="48"/>
        <v/>
      </c>
      <c r="AI176" s="20" t="str">
        <f t="shared" si="49"/>
        <v/>
      </c>
      <c r="AJ176" s="84">
        <f t="shared" si="50"/>
        <v>0</v>
      </c>
      <c r="AK176" s="1" t="str">
        <f t="shared" si="38"/>
        <v/>
      </c>
      <c r="AL176" s="1" t="str">
        <f t="shared" si="39"/>
        <v/>
      </c>
      <c r="AM176" s="1" t="str">
        <f t="shared" si="40"/>
        <v/>
      </c>
      <c r="AN176" s="1" t="str">
        <f t="shared" si="41"/>
        <v/>
      </c>
    </row>
    <row r="177" spans="1:40" x14ac:dyDescent="0.15">
      <c r="A177" s="5" t="str">
        <f t="shared" si="45"/>
        <v/>
      </c>
      <c r="B177" s="69"/>
      <c r="C177" s="70"/>
      <c r="D177" s="71"/>
      <c r="E177" s="71"/>
      <c r="F177" s="213"/>
      <c r="G177" s="214"/>
      <c r="H177" s="72"/>
      <c r="I177" s="73"/>
      <c r="J177" s="73"/>
      <c r="K177" s="73"/>
      <c r="L177" s="74"/>
      <c r="M177" s="111"/>
      <c r="N177" s="112"/>
      <c r="O177" s="6" t="str">
        <f t="shared" si="51"/>
        <v/>
      </c>
      <c r="P177" s="7" t="str">
        <f t="shared" si="52"/>
        <v/>
      </c>
      <c r="Q177" s="7" t="str">
        <f t="shared" si="53"/>
        <v/>
      </c>
      <c r="R177" s="8"/>
      <c r="S177" s="8"/>
      <c r="T177" s="8"/>
      <c r="U177" s="9" t="str">
        <f t="shared" si="54"/>
        <v/>
      </c>
      <c r="V177" s="10"/>
      <c r="W177" s="11"/>
      <c r="X177" s="12"/>
      <c r="Y177" s="102" t="str">
        <f t="shared" si="42"/>
        <v/>
      </c>
      <c r="Z177" s="103" t="str">
        <f t="shared" si="43"/>
        <v/>
      </c>
      <c r="AA177" s="104" t="str">
        <f t="shared" si="44"/>
        <v/>
      </c>
      <c r="AB177" s="2"/>
      <c r="AD177" s="83"/>
      <c r="AE177" s="19">
        <f t="shared" si="46"/>
        <v>0</v>
      </c>
      <c r="AF177" s="4"/>
      <c r="AG177" s="20" t="str">
        <f t="shared" si="47"/>
        <v/>
      </c>
      <c r="AH177" s="20" t="str">
        <f t="shared" si="48"/>
        <v/>
      </c>
      <c r="AI177" s="20" t="str">
        <f t="shared" si="49"/>
        <v/>
      </c>
      <c r="AJ177" s="84">
        <f t="shared" si="50"/>
        <v>0</v>
      </c>
      <c r="AK177" s="1" t="str">
        <f t="shared" si="38"/>
        <v/>
      </c>
      <c r="AL177" s="1" t="str">
        <f t="shared" si="39"/>
        <v/>
      </c>
      <c r="AM177" s="1" t="str">
        <f t="shared" si="40"/>
        <v/>
      </c>
      <c r="AN177" s="1" t="str">
        <f t="shared" si="41"/>
        <v/>
      </c>
    </row>
    <row r="178" spans="1:40" x14ac:dyDescent="0.15">
      <c r="A178" s="5" t="str">
        <f t="shared" si="45"/>
        <v/>
      </c>
      <c r="B178" s="69"/>
      <c r="C178" s="70"/>
      <c r="D178" s="71"/>
      <c r="E178" s="71"/>
      <c r="F178" s="213"/>
      <c r="G178" s="214"/>
      <c r="H178" s="72"/>
      <c r="I178" s="73"/>
      <c r="J178" s="73"/>
      <c r="K178" s="73"/>
      <c r="L178" s="74"/>
      <c r="M178" s="111"/>
      <c r="N178" s="112"/>
      <c r="O178" s="6" t="str">
        <f t="shared" si="51"/>
        <v/>
      </c>
      <c r="P178" s="7" t="str">
        <f t="shared" si="52"/>
        <v/>
      </c>
      <c r="Q178" s="7" t="str">
        <f t="shared" si="53"/>
        <v/>
      </c>
      <c r="R178" s="8"/>
      <c r="S178" s="8"/>
      <c r="T178" s="8"/>
      <c r="U178" s="9" t="str">
        <f t="shared" si="54"/>
        <v/>
      </c>
      <c r="V178" s="10"/>
      <c r="W178" s="11"/>
      <c r="X178" s="12"/>
      <c r="Y178" s="102" t="str">
        <f t="shared" si="42"/>
        <v/>
      </c>
      <c r="Z178" s="103" t="str">
        <f t="shared" si="43"/>
        <v/>
      </c>
      <c r="AA178" s="104" t="str">
        <f t="shared" si="44"/>
        <v/>
      </c>
      <c r="AB178" s="2"/>
      <c r="AD178" s="83"/>
      <c r="AE178" s="19">
        <f t="shared" si="46"/>
        <v>0</v>
      </c>
      <c r="AF178" s="4"/>
      <c r="AG178" s="20" t="str">
        <f t="shared" si="47"/>
        <v/>
      </c>
      <c r="AH178" s="20" t="str">
        <f t="shared" si="48"/>
        <v/>
      </c>
      <c r="AI178" s="20" t="str">
        <f t="shared" si="49"/>
        <v/>
      </c>
      <c r="AJ178" s="84">
        <f t="shared" si="50"/>
        <v>0</v>
      </c>
      <c r="AK178" s="1" t="str">
        <f t="shared" si="38"/>
        <v/>
      </c>
      <c r="AL178" s="1" t="str">
        <f t="shared" si="39"/>
        <v/>
      </c>
      <c r="AM178" s="1" t="str">
        <f t="shared" si="40"/>
        <v/>
      </c>
      <c r="AN178" s="1" t="str">
        <f t="shared" si="41"/>
        <v/>
      </c>
    </row>
    <row r="179" spans="1:40" x14ac:dyDescent="0.15">
      <c r="A179" s="5" t="str">
        <f t="shared" si="45"/>
        <v/>
      </c>
      <c r="B179" s="69"/>
      <c r="C179" s="70"/>
      <c r="D179" s="71"/>
      <c r="E179" s="71"/>
      <c r="F179" s="213"/>
      <c r="G179" s="214"/>
      <c r="H179" s="72"/>
      <c r="I179" s="73"/>
      <c r="J179" s="73"/>
      <c r="K179" s="73"/>
      <c r="L179" s="74"/>
      <c r="M179" s="111"/>
      <c r="N179" s="112"/>
      <c r="O179" s="6" t="str">
        <f t="shared" si="51"/>
        <v/>
      </c>
      <c r="P179" s="7" t="str">
        <f t="shared" si="52"/>
        <v/>
      </c>
      <c r="Q179" s="7" t="str">
        <f t="shared" si="53"/>
        <v/>
      </c>
      <c r="R179" s="8"/>
      <c r="S179" s="8"/>
      <c r="T179" s="8"/>
      <c r="U179" s="9" t="str">
        <f t="shared" si="54"/>
        <v/>
      </c>
      <c r="V179" s="10"/>
      <c r="W179" s="11"/>
      <c r="X179" s="12"/>
      <c r="Y179" s="102" t="str">
        <f t="shared" si="42"/>
        <v/>
      </c>
      <c r="Z179" s="103" t="str">
        <f t="shared" si="43"/>
        <v/>
      </c>
      <c r="AA179" s="104" t="str">
        <f t="shared" si="44"/>
        <v/>
      </c>
      <c r="AB179" s="2"/>
      <c r="AD179" s="83"/>
      <c r="AE179" s="19">
        <f t="shared" si="46"/>
        <v>0</v>
      </c>
      <c r="AF179" s="4"/>
      <c r="AG179" s="20" t="str">
        <f t="shared" si="47"/>
        <v/>
      </c>
      <c r="AH179" s="20" t="str">
        <f t="shared" si="48"/>
        <v/>
      </c>
      <c r="AI179" s="20" t="str">
        <f t="shared" si="49"/>
        <v/>
      </c>
      <c r="AJ179" s="84">
        <f t="shared" si="50"/>
        <v>0</v>
      </c>
      <c r="AK179" s="1" t="str">
        <f t="shared" si="38"/>
        <v/>
      </c>
      <c r="AL179" s="1" t="str">
        <f t="shared" si="39"/>
        <v/>
      </c>
      <c r="AM179" s="1" t="str">
        <f t="shared" si="40"/>
        <v/>
      </c>
      <c r="AN179" s="1" t="str">
        <f t="shared" si="41"/>
        <v/>
      </c>
    </row>
    <row r="180" spans="1:40" x14ac:dyDescent="0.15">
      <c r="A180" s="5" t="str">
        <f t="shared" si="45"/>
        <v/>
      </c>
      <c r="B180" s="69"/>
      <c r="C180" s="70"/>
      <c r="D180" s="71"/>
      <c r="E180" s="71"/>
      <c r="F180" s="213"/>
      <c r="G180" s="214"/>
      <c r="H180" s="72"/>
      <c r="I180" s="73"/>
      <c r="J180" s="73"/>
      <c r="K180" s="73"/>
      <c r="L180" s="74"/>
      <c r="M180" s="111"/>
      <c r="N180" s="112"/>
      <c r="O180" s="6" t="str">
        <f t="shared" si="51"/>
        <v/>
      </c>
      <c r="P180" s="7" t="str">
        <f t="shared" si="52"/>
        <v/>
      </c>
      <c r="Q180" s="7" t="str">
        <f t="shared" si="53"/>
        <v/>
      </c>
      <c r="R180" s="8"/>
      <c r="S180" s="8"/>
      <c r="T180" s="8"/>
      <c r="U180" s="9" t="str">
        <f t="shared" si="54"/>
        <v/>
      </c>
      <c r="V180" s="10"/>
      <c r="W180" s="11"/>
      <c r="X180" s="12"/>
      <c r="Y180" s="102" t="str">
        <f t="shared" si="42"/>
        <v/>
      </c>
      <c r="Z180" s="103" t="str">
        <f t="shared" si="43"/>
        <v/>
      </c>
      <c r="AA180" s="104" t="str">
        <f t="shared" si="44"/>
        <v/>
      </c>
      <c r="AB180" s="2"/>
      <c r="AD180" s="83"/>
      <c r="AE180" s="19">
        <f t="shared" si="46"/>
        <v>0</v>
      </c>
      <c r="AF180" s="4"/>
      <c r="AG180" s="20" t="str">
        <f t="shared" si="47"/>
        <v/>
      </c>
      <c r="AH180" s="20" t="str">
        <f t="shared" si="48"/>
        <v/>
      </c>
      <c r="AI180" s="20" t="str">
        <f t="shared" si="49"/>
        <v/>
      </c>
      <c r="AJ180" s="84">
        <f t="shared" si="50"/>
        <v>0</v>
      </c>
      <c r="AK180" s="1" t="str">
        <f t="shared" si="38"/>
        <v/>
      </c>
      <c r="AL180" s="1" t="str">
        <f t="shared" si="39"/>
        <v/>
      </c>
      <c r="AM180" s="1" t="str">
        <f t="shared" si="40"/>
        <v/>
      </c>
      <c r="AN180" s="1" t="str">
        <f t="shared" si="41"/>
        <v/>
      </c>
    </row>
    <row r="181" spans="1:40" x14ac:dyDescent="0.15">
      <c r="A181" s="5" t="str">
        <f t="shared" si="45"/>
        <v/>
      </c>
      <c r="B181" s="69"/>
      <c r="C181" s="70"/>
      <c r="D181" s="71"/>
      <c r="E181" s="71"/>
      <c r="F181" s="213"/>
      <c r="G181" s="214"/>
      <c r="H181" s="72"/>
      <c r="I181" s="73"/>
      <c r="J181" s="73"/>
      <c r="K181" s="73"/>
      <c r="L181" s="74"/>
      <c r="M181" s="111"/>
      <c r="N181" s="112"/>
      <c r="O181" s="6" t="str">
        <f t="shared" si="51"/>
        <v/>
      </c>
      <c r="P181" s="7" t="str">
        <f t="shared" si="52"/>
        <v/>
      </c>
      <c r="Q181" s="7" t="str">
        <f t="shared" si="53"/>
        <v/>
      </c>
      <c r="R181" s="8"/>
      <c r="S181" s="8"/>
      <c r="T181" s="8"/>
      <c r="U181" s="9" t="str">
        <f t="shared" si="54"/>
        <v/>
      </c>
      <c r="V181" s="10"/>
      <c r="W181" s="11"/>
      <c r="X181" s="12"/>
      <c r="Y181" s="102" t="str">
        <f t="shared" si="42"/>
        <v/>
      </c>
      <c r="Z181" s="103" t="str">
        <f t="shared" si="43"/>
        <v/>
      </c>
      <c r="AA181" s="104" t="str">
        <f t="shared" si="44"/>
        <v/>
      </c>
      <c r="AB181" s="2"/>
      <c r="AD181" s="83"/>
      <c r="AE181" s="19">
        <f t="shared" si="46"/>
        <v>0</v>
      </c>
      <c r="AF181" s="4"/>
      <c r="AG181" s="20" t="str">
        <f t="shared" si="47"/>
        <v/>
      </c>
      <c r="AH181" s="20" t="str">
        <f t="shared" si="48"/>
        <v/>
      </c>
      <c r="AI181" s="20" t="str">
        <f t="shared" si="49"/>
        <v/>
      </c>
      <c r="AJ181" s="84">
        <f t="shared" si="50"/>
        <v>0</v>
      </c>
      <c r="AK181" s="1" t="str">
        <f t="shared" si="38"/>
        <v/>
      </c>
      <c r="AL181" s="1" t="str">
        <f t="shared" si="39"/>
        <v/>
      </c>
      <c r="AM181" s="1" t="str">
        <f t="shared" si="40"/>
        <v/>
      </c>
      <c r="AN181" s="1" t="str">
        <f t="shared" si="41"/>
        <v/>
      </c>
    </row>
    <row r="182" spans="1:40" x14ac:dyDescent="0.15">
      <c r="A182" s="5" t="str">
        <f t="shared" si="45"/>
        <v/>
      </c>
      <c r="B182" s="69"/>
      <c r="C182" s="70"/>
      <c r="D182" s="71"/>
      <c r="E182" s="71"/>
      <c r="F182" s="213"/>
      <c r="G182" s="214"/>
      <c r="H182" s="72"/>
      <c r="I182" s="73"/>
      <c r="J182" s="73"/>
      <c r="K182" s="73"/>
      <c r="L182" s="74"/>
      <c r="M182" s="111"/>
      <c r="N182" s="112"/>
      <c r="O182" s="6" t="str">
        <f t="shared" si="51"/>
        <v/>
      </c>
      <c r="P182" s="7" t="str">
        <f t="shared" si="52"/>
        <v/>
      </c>
      <c r="Q182" s="7" t="str">
        <f t="shared" si="53"/>
        <v/>
      </c>
      <c r="R182" s="8"/>
      <c r="S182" s="8"/>
      <c r="T182" s="8"/>
      <c r="U182" s="9" t="str">
        <f t="shared" si="54"/>
        <v/>
      </c>
      <c r="V182" s="10"/>
      <c r="W182" s="11"/>
      <c r="X182" s="12"/>
      <c r="Y182" s="102" t="str">
        <f t="shared" si="42"/>
        <v/>
      </c>
      <c r="Z182" s="103" t="str">
        <f t="shared" si="43"/>
        <v/>
      </c>
      <c r="AA182" s="104" t="str">
        <f t="shared" si="44"/>
        <v/>
      </c>
      <c r="AB182" s="2"/>
      <c r="AD182" s="83"/>
      <c r="AE182" s="19">
        <f t="shared" si="46"/>
        <v>0</v>
      </c>
      <c r="AF182" s="4"/>
      <c r="AG182" s="20" t="str">
        <f t="shared" si="47"/>
        <v/>
      </c>
      <c r="AH182" s="20" t="str">
        <f t="shared" si="48"/>
        <v/>
      </c>
      <c r="AI182" s="20" t="str">
        <f t="shared" si="49"/>
        <v/>
      </c>
      <c r="AJ182" s="84">
        <f t="shared" si="50"/>
        <v>0</v>
      </c>
      <c r="AK182" s="1" t="str">
        <f t="shared" si="38"/>
        <v/>
      </c>
      <c r="AL182" s="1" t="str">
        <f t="shared" si="39"/>
        <v/>
      </c>
      <c r="AM182" s="1" t="str">
        <f t="shared" si="40"/>
        <v/>
      </c>
      <c r="AN182" s="1" t="str">
        <f t="shared" si="41"/>
        <v/>
      </c>
    </row>
    <row r="183" spans="1:40" x14ac:dyDescent="0.15">
      <c r="A183" s="5" t="str">
        <f t="shared" si="45"/>
        <v/>
      </c>
      <c r="B183" s="69"/>
      <c r="C183" s="70"/>
      <c r="D183" s="71"/>
      <c r="E183" s="71"/>
      <c r="F183" s="213"/>
      <c r="G183" s="214"/>
      <c r="H183" s="72"/>
      <c r="I183" s="73"/>
      <c r="J183" s="73"/>
      <c r="K183" s="73"/>
      <c r="L183" s="74"/>
      <c r="M183" s="111"/>
      <c r="N183" s="112"/>
      <c r="O183" s="6" t="str">
        <f t="shared" si="51"/>
        <v/>
      </c>
      <c r="P183" s="7" t="str">
        <f t="shared" si="52"/>
        <v/>
      </c>
      <c r="Q183" s="7" t="str">
        <f t="shared" si="53"/>
        <v/>
      </c>
      <c r="R183" s="8"/>
      <c r="S183" s="8"/>
      <c r="T183" s="8"/>
      <c r="U183" s="9" t="str">
        <f t="shared" si="54"/>
        <v/>
      </c>
      <c r="V183" s="10"/>
      <c r="W183" s="11"/>
      <c r="X183" s="12"/>
      <c r="Y183" s="102" t="str">
        <f t="shared" si="42"/>
        <v/>
      </c>
      <c r="Z183" s="103" t="str">
        <f t="shared" si="43"/>
        <v/>
      </c>
      <c r="AA183" s="104" t="str">
        <f t="shared" si="44"/>
        <v/>
      </c>
      <c r="AB183" s="2"/>
      <c r="AD183" s="83"/>
      <c r="AE183" s="19">
        <f t="shared" si="46"/>
        <v>0</v>
      </c>
      <c r="AF183" s="4"/>
      <c r="AG183" s="20" t="str">
        <f t="shared" si="47"/>
        <v/>
      </c>
      <c r="AH183" s="20" t="str">
        <f t="shared" si="48"/>
        <v/>
      </c>
      <c r="AI183" s="20" t="str">
        <f t="shared" si="49"/>
        <v/>
      </c>
      <c r="AJ183" s="84">
        <f t="shared" si="50"/>
        <v>0</v>
      </c>
      <c r="AK183" s="1" t="str">
        <f t="shared" ref="AK183:AK234" si="55">IF(T183&gt;=100,VLOOKUP(M183,電50,10,FALSE),IF(T183&gt;=75,VLOOKUP(M183,電50,8,FALSE)+(VLOOKUP(M183,電50,10,FALSE)-VLOOKUP(M183,電50,8,FALSE))*(T183-75)/25,IF(T183&gt;=50,VLOOKUP(M183,電50,6,FALSE)+(VLOOKUP(M183,電50,8,FALSE)-VLOOKUP(M183,電50,6,FALSE))*(T183-50)/25,"")))</f>
        <v/>
      </c>
      <c r="AL183" s="1" t="str">
        <f t="shared" ref="AL183:AL234" si="56">IF(T183&gt;=100,VLOOKUP(M183,電60,10,FALSE),IF(T183&gt;=75,VLOOKUP(M183,電60,8,FALSE)+(VLOOKUP(M183,電60,10,FALSE)-VLOOKUP(M183,電60,8,FALSE))*(T183-75)/25,IF(T183&gt;=50,VLOOKUP(M183,電60,6,FALSE)+(VLOOKUP(M183,電60,8,FALSE)-VLOOKUP(M183,電60,6,FALSE))*(T183-50)/25,"")))</f>
        <v/>
      </c>
      <c r="AM183" s="1" t="str">
        <f t="shared" ref="AM183:AM234" si="57">IF(T183&gt;=100,VLOOKUP(M183,電50,11,FALSE),IF(T183&gt;=75,VLOOKUP(M183,電50,9,FALSE)+(VLOOKUP(M183,電50,11,FALSE)-VLOOKUP(M183,電50,9,FALSE))*(T183-75)/25,IF(T183&gt;=50,VLOOKUP(M183,電50,7,FALSE)+(VLOOKUP(M183,電50,9,FALSE)-VLOOKUP(M183,電50,7,FALSE))*(T183-50)/25,"")))</f>
        <v/>
      </c>
      <c r="AN183" s="1" t="str">
        <f t="shared" ref="AN183:AN234" si="58">IF(T183&gt;=100,VLOOKUP(M183,電60,11,FALSE),IF(T183&gt;=75,VLOOKUP(M183,電60,9,FALSE)+(VLOOKUP(M183,電60,11,FALSE)-VLOOKUP(M183,電60,9,FALSE))*(T183-75)/25,IF(T183&gt;=50,VLOOKUP(M183,電60,7,FALSE)+(VLOOKUP(M183,電60,9,FALSE)-VLOOKUP(M183,電60,7,FALSE))*(T183-50)/25,"")))</f>
        <v/>
      </c>
    </row>
    <row r="184" spans="1:40" x14ac:dyDescent="0.15">
      <c r="A184" s="5" t="str">
        <f t="shared" si="45"/>
        <v/>
      </c>
      <c r="B184" s="69"/>
      <c r="C184" s="70"/>
      <c r="D184" s="71"/>
      <c r="E184" s="71"/>
      <c r="F184" s="213"/>
      <c r="G184" s="214"/>
      <c r="H184" s="72"/>
      <c r="I184" s="73"/>
      <c r="J184" s="73"/>
      <c r="K184" s="73"/>
      <c r="L184" s="74"/>
      <c r="M184" s="111"/>
      <c r="N184" s="112"/>
      <c r="O184" s="6" t="str">
        <f t="shared" si="51"/>
        <v/>
      </c>
      <c r="P184" s="7" t="str">
        <f t="shared" si="52"/>
        <v/>
      </c>
      <c r="Q184" s="7" t="str">
        <f t="shared" si="53"/>
        <v/>
      </c>
      <c r="R184" s="8"/>
      <c r="S184" s="8"/>
      <c r="T184" s="8"/>
      <c r="U184" s="9" t="str">
        <f t="shared" si="54"/>
        <v/>
      </c>
      <c r="V184" s="10"/>
      <c r="W184" s="11"/>
      <c r="X184" s="12"/>
      <c r="Y184" s="102" t="str">
        <f t="shared" ref="Y184:Y234" si="59">IF(AND(U184="",V184=""),"",IF(U184="",N184*X184*V184*W184/100,X184*(U184+N184*V184*W184/100)))</f>
        <v/>
      </c>
      <c r="Z184" s="103" t="str">
        <f t="shared" ref="Z184:Z234" si="60">IF(Y184="","",N184*V184*X184*SQRT(1-(W184/100)^2)+AE184)</f>
        <v/>
      </c>
      <c r="AA184" s="104" t="str">
        <f t="shared" ref="AA184:AA234" si="61">IF(Y184="","",SQRT(Y184^2+Z184^2))</f>
        <v/>
      </c>
      <c r="AB184" s="2"/>
      <c r="AD184" s="83"/>
      <c r="AE184" s="19">
        <f t="shared" si="46"/>
        <v>0</v>
      </c>
      <c r="AF184" s="4"/>
      <c r="AG184" s="20" t="str">
        <f t="shared" si="47"/>
        <v/>
      </c>
      <c r="AH184" s="20" t="str">
        <f t="shared" si="48"/>
        <v/>
      </c>
      <c r="AI184" s="20" t="str">
        <f t="shared" si="49"/>
        <v/>
      </c>
      <c r="AJ184" s="84">
        <f t="shared" si="50"/>
        <v>0</v>
      </c>
      <c r="AK184" s="1" t="str">
        <f t="shared" si="55"/>
        <v/>
      </c>
      <c r="AL184" s="1" t="str">
        <f t="shared" si="56"/>
        <v/>
      </c>
      <c r="AM184" s="1" t="str">
        <f t="shared" si="57"/>
        <v/>
      </c>
      <c r="AN184" s="1" t="str">
        <f t="shared" si="58"/>
        <v/>
      </c>
    </row>
    <row r="185" spans="1:40" x14ac:dyDescent="0.15">
      <c r="A185" s="5" t="str">
        <f t="shared" si="45"/>
        <v/>
      </c>
      <c r="B185" s="69"/>
      <c r="C185" s="70"/>
      <c r="D185" s="71"/>
      <c r="E185" s="71"/>
      <c r="F185" s="213"/>
      <c r="G185" s="214"/>
      <c r="H185" s="72"/>
      <c r="I185" s="73"/>
      <c r="J185" s="73"/>
      <c r="K185" s="73"/>
      <c r="L185" s="74"/>
      <c r="M185" s="111"/>
      <c r="N185" s="112"/>
      <c r="O185" s="6" t="str">
        <f t="shared" si="51"/>
        <v/>
      </c>
      <c r="P185" s="7" t="str">
        <f t="shared" si="52"/>
        <v/>
      </c>
      <c r="Q185" s="7" t="str">
        <f t="shared" si="53"/>
        <v/>
      </c>
      <c r="R185" s="8"/>
      <c r="S185" s="8"/>
      <c r="T185" s="8"/>
      <c r="U185" s="9" t="str">
        <f t="shared" si="54"/>
        <v/>
      </c>
      <c r="V185" s="10"/>
      <c r="W185" s="11"/>
      <c r="X185" s="12"/>
      <c r="Y185" s="102" t="str">
        <f t="shared" si="59"/>
        <v/>
      </c>
      <c r="Z185" s="103" t="str">
        <f t="shared" si="60"/>
        <v/>
      </c>
      <c r="AA185" s="104" t="str">
        <f t="shared" si="61"/>
        <v/>
      </c>
      <c r="AB185" s="2"/>
      <c r="AD185" s="83"/>
      <c r="AE185" s="19">
        <f t="shared" si="46"/>
        <v>0</v>
      </c>
      <c r="AF185" s="4"/>
      <c r="AG185" s="20" t="str">
        <f t="shared" si="47"/>
        <v/>
      </c>
      <c r="AH185" s="20" t="str">
        <f t="shared" si="48"/>
        <v/>
      </c>
      <c r="AI185" s="20" t="str">
        <f t="shared" si="49"/>
        <v/>
      </c>
      <c r="AJ185" s="84">
        <f t="shared" si="50"/>
        <v>0</v>
      </c>
      <c r="AK185" s="1" t="str">
        <f t="shared" si="55"/>
        <v/>
      </c>
      <c r="AL185" s="1" t="str">
        <f t="shared" si="56"/>
        <v/>
      </c>
      <c r="AM185" s="1" t="str">
        <f t="shared" si="57"/>
        <v/>
      </c>
      <c r="AN185" s="1" t="str">
        <f t="shared" si="58"/>
        <v/>
      </c>
    </row>
    <row r="186" spans="1:40" x14ac:dyDescent="0.15">
      <c r="A186" s="5" t="str">
        <f t="shared" si="45"/>
        <v/>
      </c>
      <c r="B186" s="69"/>
      <c r="C186" s="70"/>
      <c r="D186" s="71"/>
      <c r="E186" s="71"/>
      <c r="F186" s="213"/>
      <c r="G186" s="214"/>
      <c r="H186" s="72"/>
      <c r="I186" s="73"/>
      <c r="J186" s="73"/>
      <c r="K186" s="73"/>
      <c r="L186" s="74"/>
      <c r="M186" s="111"/>
      <c r="N186" s="112"/>
      <c r="O186" s="6" t="str">
        <f t="shared" si="51"/>
        <v/>
      </c>
      <c r="P186" s="7" t="str">
        <f t="shared" si="52"/>
        <v/>
      </c>
      <c r="Q186" s="7" t="str">
        <f t="shared" si="53"/>
        <v/>
      </c>
      <c r="R186" s="8"/>
      <c r="S186" s="8"/>
      <c r="T186" s="8"/>
      <c r="U186" s="9" t="str">
        <f t="shared" si="54"/>
        <v/>
      </c>
      <c r="V186" s="10"/>
      <c r="W186" s="11"/>
      <c r="X186" s="12"/>
      <c r="Y186" s="102" t="str">
        <f t="shared" si="59"/>
        <v/>
      </c>
      <c r="Z186" s="103" t="str">
        <f t="shared" si="60"/>
        <v/>
      </c>
      <c r="AA186" s="104" t="str">
        <f t="shared" si="61"/>
        <v/>
      </c>
      <c r="AB186" s="2"/>
      <c r="AD186" s="83"/>
      <c r="AE186" s="19">
        <f t="shared" si="46"/>
        <v>0</v>
      </c>
      <c r="AF186" s="4"/>
      <c r="AG186" s="20" t="str">
        <f t="shared" si="47"/>
        <v/>
      </c>
      <c r="AH186" s="20" t="str">
        <f t="shared" si="48"/>
        <v/>
      </c>
      <c r="AI186" s="20" t="str">
        <f t="shared" si="49"/>
        <v/>
      </c>
      <c r="AJ186" s="84">
        <f t="shared" si="50"/>
        <v>0</v>
      </c>
      <c r="AK186" s="1" t="str">
        <f t="shared" si="55"/>
        <v/>
      </c>
      <c r="AL186" s="1" t="str">
        <f t="shared" si="56"/>
        <v/>
      </c>
      <c r="AM186" s="1" t="str">
        <f t="shared" si="57"/>
        <v/>
      </c>
      <c r="AN186" s="1" t="str">
        <f t="shared" si="58"/>
        <v/>
      </c>
    </row>
    <row r="187" spans="1:40" x14ac:dyDescent="0.15">
      <c r="A187" s="5" t="str">
        <f t="shared" si="45"/>
        <v/>
      </c>
      <c r="B187" s="69"/>
      <c r="C187" s="70"/>
      <c r="D187" s="71"/>
      <c r="E187" s="71"/>
      <c r="F187" s="213"/>
      <c r="G187" s="214"/>
      <c r="H187" s="72"/>
      <c r="I187" s="73"/>
      <c r="J187" s="73"/>
      <c r="K187" s="73"/>
      <c r="L187" s="74"/>
      <c r="M187" s="111"/>
      <c r="N187" s="112"/>
      <c r="O187" s="6" t="str">
        <f t="shared" si="51"/>
        <v/>
      </c>
      <c r="P187" s="7" t="str">
        <f t="shared" si="52"/>
        <v/>
      </c>
      <c r="Q187" s="7" t="str">
        <f t="shared" si="53"/>
        <v/>
      </c>
      <c r="R187" s="8"/>
      <c r="S187" s="8"/>
      <c r="T187" s="8"/>
      <c r="U187" s="9" t="str">
        <f t="shared" si="54"/>
        <v/>
      </c>
      <c r="V187" s="10"/>
      <c r="W187" s="11"/>
      <c r="X187" s="12"/>
      <c r="Y187" s="102" t="str">
        <f t="shared" si="59"/>
        <v/>
      </c>
      <c r="Z187" s="103" t="str">
        <f t="shared" si="60"/>
        <v/>
      </c>
      <c r="AA187" s="104" t="str">
        <f t="shared" si="61"/>
        <v/>
      </c>
      <c r="AB187" s="2"/>
      <c r="AD187" s="83"/>
      <c r="AE187" s="19">
        <f t="shared" si="46"/>
        <v>0</v>
      </c>
      <c r="AF187" s="4"/>
      <c r="AG187" s="20" t="str">
        <f t="shared" si="47"/>
        <v/>
      </c>
      <c r="AH187" s="20" t="str">
        <f t="shared" si="48"/>
        <v/>
      </c>
      <c r="AI187" s="20" t="str">
        <f t="shared" si="49"/>
        <v/>
      </c>
      <c r="AJ187" s="84">
        <f t="shared" si="50"/>
        <v>0</v>
      </c>
      <c r="AK187" s="1" t="str">
        <f t="shared" si="55"/>
        <v/>
      </c>
      <c r="AL187" s="1" t="str">
        <f t="shared" si="56"/>
        <v/>
      </c>
      <c r="AM187" s="1" t="str">
        <f t="shared" si="57"/>
        <v/>
      </c>
      <c r="AN187" s="1" t="str">
        <f t="shared" si="58"/>
        <v/>
      </c>
    </row>
    <row r="188" spans="1:40" x14ac:dyDescent="0.15">
      <c r="A188" s="5" t="str">
        <f t="shared" si="45"/>
        <v/>
      </c>
      <c r="B188" s="113"/>
      <c r="C188" s="114"/>
      <c r="D188" s="115"/>
      <c r="E188" s="115"/>
      <c r="F188" s="215"/>
      <c r="G188" s="216"/>
      <c r="H188" s="116"/>
      <c r="I188" s="117"/>
      <c r="J188" s="117"/>
      <c r="K188" s="117"/>
      <c r="L188" s="118"/>
      <c r="M188" s="119"/>
      <c r="N188" s="120"/>
      <c r="O188" s="6" t="str">
        <f t="shared" si="51"/>
        <v/>
      </c>
      <c r="P188" s="7" t="str">
        <f t="shared" si="52"/>
        <v/>
      </c>
      <c r="Q188" s="7" t="str">
        <f t="shared" si="53"/>
        <v/>
      </c>
      <c r="R188" s="121"/>
      <c r="S188" s="121"/>
      <c r="T188" s="121"/>
      <c r="U188" s="122" t="str">
        <f t="shared" si="54"/>
        <v/>
      </c>
      <c r="V188" s="123"/>
      <c r="W188" s="124"/>
      <c r="X188" s="125"/>
      <c r="Y188" s="105" t="str">
        <f t="shared" si="59"/>
        <v/>
      </c>
      <c r="Z188" s="106" t="str">
        <f t="shared" si="60"/>
        <v/>
      </c>
      <c r="AA188" s="107" t="str">
        <f t="shared" si="61"/>
        <v/>
      </c>
      <c r="AB188" s="129"/>
      <c r="AD188" s="83"/>
      <c r="AE188" s="19">
        <f t="shared" si="46"/>
        <v>0</v>
      </c>
      <c r="AF188" s="4"/>
      <c r="AG188" s="20" t="str">
        <f t="shared" si="47"/>
        <v/>
      </c>
      <c r="AH188" s="20" t="str">
        <f t="shared" si="48"/>
        <v/>
      </c>
      <c r="AI188" s="20" t="str">
        <f t="shared" si="49"/>
        <v/>
      </c>
      <c r="AJ188" s="84">
        <f t="shared" si="50"/>
        <v>0</v>
      </c>
      <c r="AK188" s="1" t="str">
        <f t="shared" si="55"/>
        <v/>
      </c>
      <c r="AL188" s="1" t="str">
        <f t="shared" si="56"/>
        <v/>
      </c>
      <c r="AM188" s="1" t="str">
        <f t="shared" si="57"/>
        <v/>
      </c>
      <c r="AN188" s="1" t="str">
        <f t="shared" si="58"/>
        <v/>
      </c>
    </row>
    <row r="189" spans="1:40" ht="12.75" thickBot="1" x14ac:dyDescent="0.2">
      <c r="A189" s="5" t="str">
        <f t="shared" si="45"/>
        <v/>
      </c>
      <c r="B189" s="75"/>
      <c r="C189" s="76"/>
      <c r="D189" s="77"/>
      <c r="E189" s="77"/>
      <c r="F189" s="217"/>
      <c r="G189" s="218"/>
      <c r="H189" s="78"/>
      <c r="I189" s="79"/>
      <c r="J189" s="79"/>
      <c r="K189" s="79"/>
      <c r="L189" s="80"/>
      <c r="M189" s="127"/>
      <c r="N189" s="128"/>
      <c r="O189" s="130" t="str">
        <f t="shared" si="51"/>
        <v/>
      </c>
      <c r="P189" s="13" t="str">
        <f t="shared" si="52"/>
        <v/>
      </c>
      <c r="Q189" s="13" t="str">
        <f t="shared" si="53"/>
        <v/>
      </c>
      <c r="R189" s="14"/>
      <c r="S189" s="14"/>
      <c r="T189" s="14"/>
      <c r="U189" s="15" t="str">
        <f t="shared" si="54"/>
        <v/>
      </c>
      <c r="V189" s="16"/>
      <c r="W189" s="17"/>
      <c r="X189" s="18"/>
      <c r="Y189" s="108" t="str">
        <f t="shared" si="59"/>
        <v/>
      </c>
      <c r="Z189" s="109" t="str">
        <f t="shared" si="60"/>
        <v/>
      </c>
      <c r="AA189" s="110" t="str">
        <f t="shared" si="61"/>
        <v/>
      </c>
      <c r="AB189" s="3"/>
      <c r="AD189" s="83"/>
      <c r="AE189" s="19">
        <f t="shared" si="46"/>
        <v>0</v>
      </c>
      <c r="AF189" s="4"/>
      <c r="AG189" s="20" t="str">
        <f t="shared" si="47"/>
        <v/>
      </c>
      <c r="AH189" s="20" t="str">
        <f t="shared" si="48"/>
        <v/>
      </c>
      <c r="AI189" s="20" t="str">
        <f t="shared" si="49"/>
        <v/>
      </c>
      <c r="AJ189" s="84">
        <f t="shared" si="50"/>
        <v>0</v>
      </c>
      <c r="AK189" s="1" t="str">
        <f t="shared" si="55"/>
        <v/>
      </c>
      <c r="AL189" s="1" t="str">
        <f t="shared" si="56"/>
        <v/>
      </c>
      <c r="AM189" s="1" t="str">
        <f t="shared" si="57"/>
        <v/>
      </c>
      <c r="AN189" s="1" t="str">
        <f t="shared" si="58"/>
        <v/>
      </c>
    </row>
    <row r="190" spans="1:40" x14ac:dyDescent="0.15">
      <c r="A190" s="5" t="str">
        <f t="shared" si="45"/>
        <v/>
      </c>
      <c r="B190" s="69"/>
      <c r="C190" s="70"/>
      <c r="D190" s="71"/>
      <c r="E190" s="71"/>
      <c r="F190" s="213"/>
      <c r="G190" s="214"/>
      <c r="H190" s="72"/>
      <c r="I190" s="73"/>
      <c r="J190" s="73"/>
      <c r="K190" s="73"/>
      <c r="L190" s="74"/>
      <c r="M190" s="111"/>
      <c r="N190" s="112"/>
      <c r="O190" s="6" t="str">
        <f t="shared" ref="O190:O234" si="62">IF(OR(R190&lt;&gt;"",L190="",M190=""),"",IF(AND(L190="IM-4P",$I$2=50,T190=""),VLOOKUP(M190,電50,3,FALSE),IF(AND($I$2=50,T190&lt;&gt;""),AK190,IF(AND(L190="IM-4P",$I$2=60,T190=""),VLOOKUP(M190,電60,3,FALSE),IF(AND($I$2=60,T190&lt;&gt;""),AL190)))))</f>
        <v/>
      </c>
      <c r="P190" s="7" t="str">
        <f t="shared" ref="P190:P234" si="63">IF(OR(R190&lt;&gt;"",L190="",M190=""),"",IF(AND(L190="IM-4P",$I$2=50,T190=""),VLOOKUP(M190,電50,4,FALSE),IF(AND($I$2=50,T190&lt;&gt;""),AM190,IF(AND(L190="IM-4P",$I$2=60,T190=""),VLOOKUP(M190,電60,4,FALSE),IF(AND($I$2=60,T190&lt;&gt;""),AN190)))))</f>
        <v/>
      </c>
      <c r="Q190" s="7" t="str">
        <f t="shared" ref="Q190:Q234" si="64">IF(OR(R190&lt;&gt;"",L190="",M190="",T190&lt;&gt;""),"",IF(AND(L190="IM-4P",$I$2=50,T190=""),VLOOKUP(M190,電50,2,FALSE),IF(AND(L190="IM-4P",$I$2=60,T190=""),VLOOKUP(M190,電60,2,FALSE))))</f>
        <v/>
      </c>
      <c r="R190" s="8"/>
      <c r="S190" s="8"/>
      <c r="T190" s="8"/>
      <c r="U190" s="9" t="str">
        <f>IF(M190="","",IF(AND(R190="",T190=""),M190*N190*Q190/O190,IF(AND(R190="",T190&lt;&gt;""),M190*N190*T190/O190,IF(AND(R190&lt;&gt;"",T190=""),M190*N190*Q190/R190,IF(AND(R190&lt;&gt;"",T190&lt;&gt;""),M190*N190*T190/R190)))))</f>
        <v/>
      </c>
      <c r="V190" s="10"/>
      <c r="W190" s="11"/>
      <c r="X190" s="12"/>
      <c r="Y190" s="102" t="str">
        <f t="shared" si="59"/>
        <v/>
      </c>
      <c r="Z190" s="103" t="str">
        <f t="shared" si="60"/>
        <v/>
      </c>
      <c r="AA190" s="104" t="str">
        <f t="shared" si="61"/>
        <v/>
      </c>
      <c r="AB190" s="126"/>
      <c r="AD190" s="83"/>
      <c r="AE190" s="19">
        <f t="shared" si="46"/>
        <v>0</v>
      </c>
      <c r="AF190" s="4"/>
      <c r="AG190" s="20" t="str">
        <f t="shared" si="47"/>
        <v/>
      </c>
      <c r="AH190" s="20" t="str">
        <f t="shared" si="48"/>
        <v/>
      </c>
      <c r="AI190" s="20" t="str">
        <f t="shared" si="49"/>
        <v/>
      </c>
      <c r="AJ190" s="84">
        <f t="shared" si="50"/>
        <v>0</v>
      </c>
      <c r="AK190" s="1" t="str">
        <f t="shared" si="55"/>
        <v/>
      </c>
      <c r="AL190" s="1" t="str">
        <f t="shared" si="56"/>
        <v/>
      </c>
      <c r="AM190" s="1" t="str">
        <f t="shared" si="57"/>
        <v/>
      </c>
      <c r="AN190" s="1" t="str">
        <f t="shared" si="58"/>
        <v/>
      </c>
    </row>
    <row r="191" spans="1:40" x14ac:dyDescent="0.15">
      <c r="A191" s="5" t="str">
        <f t="shared" si="45"/>
        <v/>
      </c>
      <c r="B191" s="69"/>
      <c r="C191" s="70"/>
      <c r="D191" s="71"/>
      <c r="E191" s="71"/>
      <c r="F191" s="213"/>
      <c r="G191" s="214"/>
      <c r="H191" s="72"/>
      <c r="I191" s="73"/>
      <c r="J191" s="73"/>
      <c r="K191" s="73"/>
      <c r="L191" s="74"/>
      <c r="M191" s="111"/>
      <c r="N191" s="112"/>
      <c r="O191" s="6" t="str">
        <f t="shared" si="62"/>
        <v/>
      </c>
      <c r="P191" s="7" t="str">
        <f t="shared" si="63"/>
        <v/>
      </c>
      <c r="Q191" s="7" t="str">
        <f t="shared" si="64"/>
        <v/>
      </c>
      <c r="R191" s="8"/>
      <c r="S191" s="8"/>
      <c r="T191" s="8"/>
      <c r="U191" s="9" t="str">
        <f t="shared" ref="U191:U234" si="65">IF(M191="","",IF(AND(R191="",T191=""),M191*N191*Q191/O191,IF(AND(R191="",T191&lt;&gt;""),M191*N191*T191/O191,IF(AND(R191&lt;&gt;"",T191=""),M191*N191*Q191/R191,IF(AND(R191&lt;&gt;"",T191&lt;&gt;""),M191*N191*T191/R191)))))</f>
        <v/>
      </c>
      <c r="V191" s="10"/>
      <c r="W191" s="11"/>
      <c r="X191" s="12"/>
      <c r="Y191" s="102" t="str">
        <f t="shared" si="59"/>
        <v/>
      </c>
      <c r="Z191" s="103" t="str">
        <f t="shared" si="60"/>
        <v/>
      </c>
      <c r="AA191" s="104" t="str">
        <f t="shared" si="61"/>
        <v/>
      </c>
      <c r="AB191" s="2"/>
      <c r="AD191" s="83"/>
      <c r="AE191" s="19">
        <f t="shared" si="46"/>
        <v>0</v>
      </c>
      <c r="AF191" s="4"/>
      <c r="AG191" s="20" t="str">
        <f t="shared" si="47"/>
        <v/>
      </c>
      <c r="AH191" s="20" t="str">
        <f t="shared" si="48"/>
        <v/>
      </c>
      <c r="AI191" s="20" t="str">
        <f t="shared" si="49"/>
        <v/>
      </c>
      <c r="AJ191" s="84">
        <f t="shared" si="50"/>
        <v>0</v>
      </c>
      <c r="AK191" s="1" t="str">
        <f t="shared" si="55"/>
        <v/>
      </c>
      <c r="AL191" s="1" t="str">
        <f t="shared" si="56"/>
        <v/>
      </c>
      <c r="AM191" s="1" t="str">
        <f t="shared" si="57"/>
        <v/>
      </c>
      <c r="AN191" s="1" t="str">
        <f t="shared" si="58"/>
        <v/>
      </c>
    </row>
    <row r="192" spans="1:40" x14ac:dyDescent="0.15">
      <c r="A192" s="5" t="str">
        <f t="shared" si="45"/>
        <v/>
      </c>
      <c r="B192" s="69"/>
      <c r="C192" s="70"/>
      <c r="D192" s="71"/>
      <c r="E192" s="71"/>
      <c r="F192" s="213"/>
      <c r="G192" s="214"/>
      <c r="H192" s="72"/>
      <c r="I192" s="73"/>
      <c r="J192" s="73"/>
      <c r="K192" s="73"/>
      <c r="L192" s="74"/>
      <c r="M192" s="111"/>
      <c r="N192" s="112"/>
      <c r="O192" s="6" t="str">
        <f t="shared" si="62"/>
        <v/>
      </c>
      <c r="P192" s="7" t="str">
        <f t="shared" si="63"/>
        <v/>
      </c>
      <c r="Q192" s="7" t="str">
        <f t="shared" si="64"/>
        <v/>
      </c>
      <c r="R192" s="8"/>
      <c r="S192" s="8"/>
      <c r="T192" s="8"/>
      <c r="U192" s="9" t="str">
        <f t="shared" si="65"/>
        <v/>
      </c>
      <c r="V192" s="10"/>
      <c r="W192" s="11"/>
      <c r="X192" s="12"/>
      <c r="Y192" s="102" t="str">
        <f t="shared" si="59"/>
        <v/>
      </c>
      <c r="Z192" s="103" t="str">
        <f t="shared" si="60"/>
        <v/>
      </c>
      <c r="AA192" s="104" t="str">
        <f t="shared" si="61"/>
        <v/>
      </c>
      <c r="AB192" s="2"/>
      <c r="AD192" s="83"/>
      <c r="AE192" s="19">
        <f t="shared" si="46"/>
        <v>0</v>
      </c>
      <c r="AF192" s="4"/>
      <c r="AG192" s="20" t="str">
        <f t="shared" si="47"/>
        <v/>
      </c>
      <c r="AH192" s="20" t="str">
        <f t="shared" si="48"/>
        <v/>
      </c>
      <c r="AI192" s="20" t="str">
        <f t="shared" si="49"/>
        <v/>
      </c>
      <c r="AJ192" s="84">
        <f t="shared" si="50"/>
        <v>0</v>
      </c>
      <c r="AK192" s="1" t="str">
        <f t="shared" si="55"/>
        <v/>
      </c>
      <c r="AL192" s="1" t="str">
        <f t="shared" si="56"/>
        <v/>
      </c>
      <c r="AM192" s="1" t="str">
        <f t="shared" si="57"/>
        <v/>
      </c>
      <c r="AN192" s="1" t="str">
        <f t="shared" si="58"/>
        <v/>
      </c>
    </row>
    <row r="193" spans="1:40" x14ac:dyDescent="0.15">
      <c r="A193" s="5" t="str">
        <f t="shared" si="45"/>
        <v/>
      </c>
      <c r="B193" s="69"/>
      <c r="C193" s="70"/>
      <c r="D193" s="71"/>
      <c r="E193" s="71"/>
      <c r="F193" s="213"/>
      <c r="G193" s="214"/>
      <c r="H193" s="72"/>
      <c r="I193" s="73"/>
      <c r="J193" s="73"/>
      <c r="K193" s="73"/>
      <c r="L193" s="74"/>
      <c r="M193" s="111"/>
      <c r="N193" s="112"/>
      <c r="O193" s="6" t="str">
        <f t="shared" si="62"/>
        <v/>
      </c>
      <c r="P193" s="7" t="str">
        <f t="shared" si="63"/>
        <v/>
      </c>
      <c r="Q193" s="7" t="str">
        <f t="shared" si="64"/>
        <v/>
      </c>
      <c r="R193" s="8"/>
      <c r="S193" s="8"/>
      <c r="T193" s="8"/>
      <c r="U193" s="9" t="str">
        <f t="shared" si="65"/>
        <v/>
      </c>
      <c r="V193" s="10"/>
      <c r="W193" s="11"/>
      <c r="X193" s="12"/>
      <c r="Y193" s="102" t="str">
        <f t="shared" si="59"/>
        <v/>
      </c>
      <c r="Z193" s="103" t="str">
        <f t="shared" si="60"/>
        <v/>
      </c>
      <c r="AA193" s="104" t="str">
        <f t="shared" si="61"/>
        <v/>
      </c>
      <c r="AB193" s="2"/>
      <c r="AD193" s="83"/>
      <c r="AE193" s="19">
        <f t="shared" si="46"/>
        <v>0</v>
      </c>
      <c r="AF193" s="4"/>
      <c r="AG193" s="20" t="str">
        <f t="shared" si="47"/>
        <v/>
      </c>
      <c r="AH193" s="20" t="str">
        <f t="shared" si="48"/>
        <v/>
      </c>
      <c r="AI193" s="20" t="str">
        <f t="shared" si="49"/>
        <v/>
      </c>
      <c r="AJ193" s="84">
        <f t="shared" si="50"/>
        <v>0</v>
      </c>
      <c r="AK193" s="1" t="str">
        <f t="shared" si="55"/>
        <v/>
      </c>
      <c r="AL193" s="1" t="str">
        <f t="shared" si="56"/>
        <v/>
      </c>
      <c r="AM193" s="1" t="str">
        <f t="shared" si="57"/>
        <v/>
      </c>
      <c r="AN193" s="1" t="str">
        <f t="shared" si="58"/>
        <v/>
      </c>
    </row>
    <row r="194" spans="1:40" x14ac:dyDescent="0.15">
      <c r="A194" s="5" t="str">
        <f t="shared" si="45"/>
        <v/>
      </c>
      <c r="B194" s="69"/>
      <c r="C194" s="70"/>
      <c r="D194" s="71"/>
      <c r="E194" s="71"/>
      <c r="F194" s="213"/>
      <c r="G194" s="214"/>
      <c r="H194" s="72"/>
      <c r="I194" s="73"/>
      <c r="J194" s="73"/>
      <c r="K194" s="73"/>
      <c r="L194" s="74"/>
      <c r="M194" s="111"/>
      <c r="N194" s="112"/>
      <c r="O194" s="6" t="str">
        <f t="shared" si="62"/>
        <v/>
      </c>
      <c r="P194" s="7" t="str">
        <f t="shared" si="63"/>
        <v/>
      </c>
      <c r="Q194" s="7" t="str">
        <f t="shared" si="64"/>
        <v/>
      </c>
      <c r="R194" s="8"/>
      <c r="S194" s="8"/>
      <c r="T194" s="8"/>
      <c r="U194" s="9" t="str">
        <f t="shared" si="65"/>
        <v/>
      </c>
      <c r="V194" s="10"/>
      <c r="W194" s="11"/>
      <c r="X194" s="12"/>
      <c r="Y194" s="102" t="str">
        <f t="shared" si="59"/>
        <v/>
      </c>
      <c r="Z194" s="103" t="str">
        <f t="shared" si="60"/>
        <v/>
      </c>
      <c r="AA194" s="104" t="str">
        <f t="shared" si="61"/>
        <v/>
      </c>
      <c r="AB194" s="2"/>
      <c r="AD194" s="83"/>
      <c r="AE194" s="19">
        <f t="shared" si="46"/>
        <v>0</v>
      </c>
      <c r="AF194" s="4"/>
      <c r="AG194" s="20" t="str">
        <f t="shared" si="47"/>
        <v/>
      </c>
      <c r="AH194" s="20" t="str">
        <f t="shared" si="48"/>
        <v/>
      </c>
      <c r="AI194" s="20" t="str">
        <f t="shared" si="49"/>
        <v/>
      </c>
      <c r="AJ194" s="84">
        <f t="shared" si="50"/>
        <v>0</v>
      </c>
      <c r="AK194" s="1" t="str">
        <f t="shared" si="55"/>
        <v/>
      </c>
      <c r="AL194" s="1" t="str">
        <f t="shared" si="56"/>
        <v/>
      </c>
      <c r="AM194" s="1" t="str">
        <f t="shared" si="57"/>
        <v/>
      </c>
      <c r="AN194" s="1" t="str">
        <f t="shared" si="58"/>
        <v/>
      </c>
    </row>
    <row r="195" spans="1:40" x14ac:dyDescent="0.15">
      <c r="A195" s="5" t="str">
        <f t="shared" si="45"/>
        <v/>
      </c>
      <c r="B195" s="69"/>
      <c r="C195" s="70"/>
      <c r="D195" s="71"/>
      <c r="E195" s="71"/>
      <c r="F195" s="213"/>
      <c r="G195" s="214"/>
      <c r="H195" s="72"/>
      <c r="I195" s="73"/>
      <c r="J195" s="73"/>
      <c r="K195" s="73"/>
      <c r="L195" s="74"/>
      <c r="M195" s="111"/>
      <c r="N195" s="112"/>
      <c r="O195" s="6" t="str">
        <f t="shared" si="62"/>
        <v/>
      </c>
      <c r="P195" s="7" t="str">
        <f t="shared" si="63"/>
        <v/>
      </c>
      <c r="Q195" s="7" t="str">
        <f t="shared" si="64"/>
        <v/>
      </c>
      <c r="R195" s="8"/>
      <c r="S195" s="8"/>
      <c r="T195" s="8"/>
      <c r="U195" s="9" t="str">
        <f t="shared" si="65"/>
        <v/>
      </c>
      <c r="V195" s="10"/>
      <c r="W195" s="11"/>
      <c r="X195" s="12"/>
      <c r="Y195" s="102" t="str">
        <f t="shared" si="59"/>
        <v/>
      </c>
      <c r="Z195" s="103" t="str">
        <f t="shared" si="60"/>
        <v/>
      </c>
      <c r="AA195" s="104" t="str">
        <f t="shared" si="61"/>
        <v/>
      </c>
      <c r="AB195" s="2"/>
      <c r="AD195" s="83"/>
      <c r="AE195" s="19">
        <f t="shared" si="46"/>
        <v>0</v>
      </c>
      <c r="AF195" s="4"/>
      <c r="AG195" s="20" t="str">
        <f t="shared" si="47"/>
        <v/>
      </c>
      <c r="AH195" s="20" t="str">
        <f t="shared" si="48"/>
        <v/>
      </c>
      <c r="AI195" s="20" t="str">
        <f t="shared" si="49"/>
        <v/>
      </c>
      <c r="AJ195" s="84">
        <f t="shared" si="50"/>
        <v>0</v>
      </c>
      <c r="AK195" s="1" t="str">
        <f t="shared" si="55"/>
        <v/>
      </c>
      <c r="AL195" s="1" t="str">
        <f t="shared" si="56"/>
        <v/>
      </c>
      <c r="AM195" s="1" t="str">
        <f t="shared" si="57"/>
        <v/>
      </c>
      <c r="AN195" s="1" t="str">
        <f t="shared" si="58"/>
        <v/>
      </c>
    </row>
    <row r="196" spans="1:40" x14ac:dyDescent="0.15">
      <c r="A196" s="5" t="str">
        <f t="shared" si="45"/>
        <v/>
      </c>
      <c r="B196" s="69"/>
      <c r="C196" s="70"/>
      <c r="D196" s="71"/>
      <c r="E196" s="71"/>
      <c r="F196" s="213"/>
      <c r="G196" s="214"/>
      <c r="H196" s="72"/>
      <c r="I196" s="73"/>
      <c r="J196" s="73"/>
      <c r="K196" s="73"/>
      <c r="L196" s="74"/>
      <c r="M196" s="111"/>
      <c r="N196" s="112"/>
      <c r="O196" s="6" t="str">
        <f t="shared" si="62"/>
        <v/>
      </c>
      <c r="P196" s="7" t="str">
        <f t="shared" si="63"/>
        <v/>
      </c>
      <c r="Q196" s="7" t="str">
        <f t="shared" si="64"/>
        <v/>
      </c>
      <c r="R196" s="8"/>
      <c r="S196" s="8"/>
      <c r="T196" s="8"/>
      <c r="U196" s="9" t="str">
        <f t="shared" si="65"/>
        <v/>
      </c>
      <c r="V196" s="10"/>
      <c r="W196" s="11"/>
      <c r="X196" s="12"/>
      <c r="Y196" s="102" t="str">
        <f t="shared" si="59"/>
        <v/>
      </c>
      <c r="Z196" s="103" t="str">
        <f t="shared" si="60"/>
        <v/>
      </c>
      <c r="AA196" s="104" t="str">
        <f t="shared" si="61"/>
        <v/>
      </c>
      <c r="AB196" s="2"/>
      <c r="AD196" s="83"/>
      <c r="AE196" s="19">
        <f t="shared" si="46"/>
        <v>0</v>
      </c>
      <c r="AF196" s="4"/>
      <c r="AG196" s="20" t="str">
        <f t="shared" si="47"/>
        <v/>
      </c>
      <c r="AH196" s="20" t="str">
        <f t="shared" si="48"/>
        <v/>
      </c>
      <c r="AI196" s="20" t="str">
        <f t="shared" si="49"/>
        <v/>
      </c>
      <c r="AJ196" s="84">
        <f t="shared" si="50"/>
        <v>0</v>
      </c>
      <c r="AK196" s="1" t="str">
        <f t="shared" si="55"/>
        <v/>
      </c>
      <c r="AL196" s="1" t="str">
        <f t="shared" si="56"/>
        <v/>
      </c>
      <c r="AM196" s="1" t="str">
        <f t="shared" si="57"/>
        <v/>
      </c>
      <c r="AN196" s="1" t="str">
        <f t="shared" si="58"/>
        <v/>
      </c>
    </row>
    <row r="197" spans="1:40" x14ac:dyDescent="0.15">
      <c r="A197" s="5" t="str">
        <f t="shared" si="45"/>
        <v/>
      </c>
      <c r="B197" s="69"/>
      <c r="C197" s="70"/>
      <c r="D197" s="71"/>
      <c r="E197" s="71"/>
      <c r="F197" s="213"/>
      <c r="G197" s="214"/>
      <c r="H197" s="72"/>
      <c r="I197" s="73"/>
      <c r="J197" s="73"/>
      <c r="K197" s="73"/>
      <c r="L197" s="74"/>
      <c r="M197" s="111"/>
      <c r="N197" s="112"/>
      <c r="O197" s="6" t="str">
        <f t="shared" si="62"/>
        <v/>
      </c>
      <c r="P197" s="7" t="str">
        <f t="shared" si="63"/>
        <v/>
      </c>
      <c r="Q197" s="7" t="str">
        <f t="shared" si="64"/>
        <v/>
      </c>
      <c r="R197" s="8"/>
      <c r="S197" s="8"/>
      <c r="T197" s="8"/>
      <c r="U197" s="9" t="str">
        <f t="shared" si="65"/>
        <v/>
      </c>
      <c r="V197" s="10"/>
      <c r="W197" s="11"/>
      <c r="X197" s="12"/>
      <c r="Y197" s="102" t="str">
        <f t="shared" si="59"/>
        <v/>
      </c>
      <c r="Z197" s="103" t="str">
        <f t="shared" si="60"/>
        <v/>
      </c>
      <c r="AA197" s="104" t="str">
        <f t="shared" si="61"/>
        <v/>
      </c>
      <c r="AB197" s="2"/>
      <c r="AD197" s="83"/>
      <c r="AE197" s="19">
        <f t="shared" si="46"/>
        <v>0</v>
      </c>
      <c r="AF197" s="4"/>
      <c r="AG197" s="20" t="str">
        <f t="shared" si="47"/>
        <v/>
      </c>
      <c r="AH197" s="20" t="str">
        <f t="shared" si="48"/>
        <v/>
      </c>
      <c r="AI197" s="20" t="str">
        <f t="shared" si="49"/>
        <v/>
      </c>
      <c r="AJ197" s="84">
        <f t="shared" si="50"/>
        <v>0</v>
      </c>
      <c r="AK197" s="1" t="str">
        <f t="shared" si="55"/>
        <v/>
      </c>
      <c r="AL197" s="1" t="str">
        <f t="shared" si="56"/>
        <v/>
      </c>
      <c r="AM197" s="1" t="str">
        <f t="shared" si="57"/>
        <v/>
      </c>
      <c r="AN197" s="1" t="str">
        <f t="shared" si="58"/>
        <v/>
      </c>
    </row>
    <row r="198" spans="1:40" x14ac:dyDescent="0.15">
      <c r="A198" s="5" t="str">
        <f t="shared" si="45"/>
        <v/>
      </c>
      <c r="B198" s="69"/>
      <c r="C198" s="70"/>
      <c r="D198" s="71"/>
      <c r="E198" s="71"/>
      <c r="F198" s="213"/>
      <c r="G198" s="214"/>
      <c r="H198" s="72"/>
      <c r="I198" s="73"/>
      <c r="J198" s="73"/>
      <c r="K198" s="73"/>
      <c r="L198" s="74"/>
      <c r="M198" s="111"/>
      <c r="N198" s="112"/>
      <c r="O198" s="6" t="str">
        <f t="shared" si="62"/>
        <v/>
      </c>
      <c r="P198" s="7" t="str">
        <f t="shared" si="63"/>
        <v/>
      </c>
      <c r="Q198" s="7" t="str">
        <f t="shared" si="64"/>
        <v/>
      </c>
      <c r="R198" s="8"/>
      <c r="S198" s="8"/>
      <c r="T198" s="8"/>
      <c r="U198" s="9" t="str">
        <f t="shared" si="65"/>
        <v/>
      </c>
      <c r="V198" s="10"/>
      <c r="W198" s="11"/>
      <c r="X198" s="12"/>
      <c r="Y198" s="102" t="str">
        <f t="shared" si="59"/>
        <v/>
      </c>
      <c r="Z198" s="103" t="str">
        <f t="shared" si="60"/>
        <v/>
      </c>
      <c r="AA198" s="104" t="str">
        <f t="shared" si="61"/>
        <v/>
      </c>
      <c r="AB198" s="2"/>
      <c r="AD198" s="83"/>
      <c r="AE198" s="19">
        <f t="shared" si="46"/>
        <v>0</v>
      </c>
      <c r="AF198" s="4"/>
      <c r="AG198" s="20" t="str">
        <f t="shared" si="47"/>
        <v/>
      </c>
      <c r="AH198" s="20" t="str">
        <f t="shared" si="48"/>
        <v/>
      </c>
      <c r="AI198" s="20" t="str">
        <f t="shared" si="49"/>
        <v/>
      </c>
      <c r="AJ198" s="84">
        <f t="shared" si="50"/>
        <v>0</v>
      </c>
      <c r="AK198" s="1" t="str">
        <f t="shared" si="55"/>
        <v/>
      </c>
      <c r="AL198" s="1" t="str">
        <f t="shared" si="56"/>
        <v/>
      </c>
      <c r="AM198" s="1" t="str">
        <f t="shared" si="57"/>
        <v/>
      </c>
      <c r="AN198" s="1" t="str">
        <f t="shared" si="58"/>
        <v/>
      </c>
    </row>
    <row r="199" spans="1:40" x14ac:dyDescent="0.15">
      <c r="A199" s="5" t="str">
        <f t="shared" si="45"/>
        <v/>
      </c>
      <c r="B199" s="69"/>
      <c r="C199" s="70"/>
      <c r="D199" s="71"/>
      <c r="E199" s="71"/>
      <c r="F199" s="213"/>
      <c r="G199" s="214"/>
      <c r="H199" s="72"/>
      <c r="I199" s="73"/>
      <c r="J199" s="73"/>
      <c r="K199" s="73"/>
      <c r="L199" s="74"/>
      <c r="M199" s="111"/>
      <c r="N199" s="112"/>
      <c r="O199" s="6" t="str">
        <f t="shared" si="62"/>
        <v/>
      </c>
      <c r="P199" s="7" t="str">
        <f t="shared" si="63"/>
        <v/>
      </c>
      <c r="Q199" s="7" t="str">
        <f t="shared" si="64"/>
        <v/>
      </c>
      <c r="R199" s="8"/>
      <c r="S199" s="8"/>
      <c r="T199" s="8"/>
      <c r="U199" s="9" t="str">
        <f t="shared" si="65"/>
        <v/>
      </c>
      <c r="V199" s="10"/>
      <c r="W199" s="11"/>
      <c r="X199" s="12"/>
      <c r="Y199" s="102" t="str">
        <f t="shared" si="59"/>
        <v/>
      </c>
      <c r="Z199" s="103" t="str">
        <f t="shared" si="60"/>
        <v/>
      </c>
      <c r="AA199" s="104" t="str">
        <f t="shared" si="61"/>
        <v/>
      </c>
      <c r="AB199" s="2"/>
      <c r="AD199" s="83"/>
      <c r="AE199" s="19">
        <f t="shared" si="46"/>
        <v>0</v>
      </c>
      <c r="AF199" s="4"/>
      <c r="AG199" s="20" t="str">
        <f t="shared" si="47"/>
        <v/>
      </c>
      <c r="AH199" s="20" t="str">
        <f t="shared" si="48"/>
        <v/>
      </c>
      <c r="AI199" s="20" t="str">
        <f t="shared" si="49"/>
        <v/>
      </c>
      <c r="AJ199" s="84">
        <f t="shared" si="50"/>
        <v>0</v>
      </c>
      <c r="AK199" s="1" t="str">
        <f t="shared" si="55"/>
        <v/>
      </c>
      <c r="AL199" s="1" t="str">
        <f t="shared" si="56"/>
        <v/>
      </c>
      <c r="AM199" s="1" t="str">
        <f t="shared" si="57"/>
        <v/>
      </c>
      <c r="AN199" s="1" t="str">
        <f t="shared" si="58"/>
        <v/>
      </c>
    </row>
    <row r="200" spans="1:40" x14ac:dyDescent="0.15">
      <c r="A200" s="5" t="str">
        <f t="shared" si="45"/>
        <v/>
      </c>
      <c r="B200" s="69"/>
      <c r="C200" s="70"/>
      <c r="D200" s="71"/>
      <c r="E200" s="71"/>
      <c r="F200" s="213"/>
      <c r="G200" s="214"/>
      <c r="H200" s="72"/>
      <c r="I200" s="73"/>
      <c r="J200" s="73"/>
      <c r="K200" s="73"/>
      <c r="L200" s="74"/>
      <c r="M200" s="111"/>
      <c r="N200" s="112"/>
      <c r="O200" s="6" t="str">
        <f t="shared" si="62"/>
        <v/>
      </c>
      <c r="P200" s="7" t="str">
        <f t="shared" si="63"/>
        <v/>
      </c>
      <c r="Q200" s="7" t="str">
        <f t="shared" si="64"/>
        <v/>
      </c>
      <c r="R200" s="8"/>
      <c r="S200" s="8"/>
      <c r="T200" s="8"/>
      <c r="U200" s="9" t="str">
        <f t="shared" si="65"/>
        <v/>
      </c>
      <c r="V200" s="10"/>
      <c r="W200" s="11"/>
      <c r="X200" s="12"/>
      <c r="Y200" s="102" t="str">
        <f t="shared" si="59"/>
        <v/>
      </c>
      <c r="Z200" s="103" t="str">
        <f t="shared" si="60"/>
        <v/>
      </c>
      <c r="AA200" s="104" t="str">
        <f t="shared" si="61"/>
        <v/>
      </c>
      <c r="AB200" s="2"/>
      <c r="AD200" s="83"/>
      <c r="AE200" s="19">
        <f t="shared" si="46"/>
        <v>0</v>
      </c>
      <c r="AF200" s="4"/>
      <c r="AG200" s="20" t="str">
        <f t="shared" si="47"/>
        <v/>
      </c>
      <c r="AH200" s="20" t="str">
        <f t="shared" si="48"/>
        <v/>
      </c>
      <c r="AI200" s="20" t="str">
        <f t="shared" si="49"/>
        <v/>
      </c>
      <c r="AJ200" s="84">
        <f t="shared" si="50"/>
        <v>0</v>
      </c>
      <c r="AK200" s="1" t="str">
        <f t="shared" si="55"/>
        <v/>
      </c>
      <c r="AL200" s="1" t="str">
        <f t="shared" si="56"/>
        <v/>
      </c>
      <c r="AM200" s="1" t="str">
        <f t="shared" si="57"/>
        <v/>
      </c>
      <c r="AN200" s="1" t="str">
        <f t="shared" si="58"/>
        <v/>
      </c>
    </row>
    <row r="201" spans="1:40" x14ac:dyDescent="0.15">
      <c r="A201" s="5" t="str">
        <f t="shared" si="45"/>
        <v/>
      </c>
      <c r="B201" s="69"/>
      <c r="C201" s="70"/>
      <c r="D201" s="71"/>
      <c r="E201" s="71"/>
      <c r="F201" s="213"/>
      <c r="G201" s="214"/>
      <c r="H201" s="72"/>
      <c r="I201" s="73"/>
      <c r="J201" s="73"/>
      <c r="K201" s="73"/>
      <c r="L201" s="74"/>
      <c r="M201" s="111"/>
      <c r="N201" s="112"/>
      <c r="O201" s="6" t="str">
        <f t="shared" si="62"/>
        <v/>
      </c>
      <c r="P201" s="7" t="str">
        <f t="shared" si="63"/>
        <v/>
      </c>
      <c r="Q201" s="7" t="str">
        <f t="shared" si="64"/>
        <v/>
      </c>
      <c r="R201" s="8"/>
      <c r="S201" s="8"/>
      <c r="T201" s="8"/>
      <c r="U201" s="9" t="str">
        <f t="shared" si="65"/>
        <v/>
      </c>
      <c r="V201" s="10"/>
      <c r="W201" s="11"/>
      <c r="X201" s="12"/>
      <c r="Y201" s="102" t="str">
        <f t="shared" si="59"/>
        <v/>
      </c>
      <c r="Z201" s="103" t="str">
        <f t="shared" si="60"/>
        <v/>
      </c>
      <c r="AA201" s="104" t="str">
        <f t="shared" si="61"/>
        <v/>
      </c>
      <c r="AB201" s="2"/>
      <c r="AD201" s="83"/>
      <c r="AE201" s="19">
        <f t="shared" si="46"/>
        <v>0</v>
      </c>
      <c r="AF201" s="4"/>
      <c r="AG201" s="20" t="str">
        <f t="shared" si="47"/>
        <v/>
      </c>
      <c r="AH201" s="20" t="str">
        <f t="shared" si="48"/>
        <v/>
      </c>
      <c r="AI201" s="20" t="str">
        <f t="shared" si="49"/>
        <v/>
      </c>
      <c r="AJ201" s="84">
        <f t="shared" si="50"/>
        <v>0</v>
      </c>
      <c r="AK201" s="1" t="str">
        <f t="shared" si="55"/>
        <v/>
      </c>
      <c r="AL201" s="1" t="str">
        <f t="shared" si="56"/>
        <v/>
      </c>
      <c r="AM201" s="1" t="str">
        <f t="shared" si="57"/>
        <v/>
      </c>
      <c r="AN201" s="1" t="str">
        <f t="shared" si="58"/>
        <v/>
      </c>
    </row>
    <row r="202" spans="1:40" x14ac:dyDescent="0.15">
      <c r="A202" s="5" t="str">
        <f t="shared" si="45"/>
        <v/>
      </c>
      <c r="B202" s="69"/>
      <c r="C202" s="70"/>
      <c r="D202" s="71"/>
      <c r="E202" s="71"/>
      <c r="F202" s="213"/>
      <c r="G202" s="214"/>
      <c r="H202" s="72"/>
      <c r="I202" s="73"/>
      <c r="J202" s="73"/>
      <c r="K202" s="73"/>
      <c r="L202" s="74"/>
      <c r="M202" s="111"/>
      <c r="N202" s="112"/>
      <c r="O202" s="6" t="str">
        <f t="shared" si="62"/>
        <v/>
      </c>
      <c r="P202" s="7" t="str">
        <f t="shared" si="63"/>
        <v/>
      </c>
      <c r="Q202" s="7" t="str">
        <f t="shared" si="64"/>
        <v/>
      </c>
      <c r="R202" s="8"/>
      <c r="S202" s="8"/>
      <c r="T202" s="8"/>
      <c r="U202" s="9" t="str">
        <f t="shared" si="65"/>
        <v/>
      </c>
      <c r="V202" s="10"/>
      <c r="W202" s="11"/>
      <c r="X202" s="12"/>
      <c r="Y202" s="102" t="str">
        <f t="shared" si="59"/>
        <v/>
      </c>
      <c r="Z202" s="103" t="str">
        <f t="shared" si="60"/>
        <v/>
      </c>
      <c r="AA202" s="104" t="str">
        <f t="shared" si="61"/>
        <v/>
      </c>
      <c r="AB202" s="2"/>
      <c r="AD202" s="83"/>
      <c r="AE202" s="19">
        <f t="shared" si="46"/>
        <v>0</v>
      </c>
      <c r="AF202" s="4"/>
      <c r="AG202" s="20" t="str">
        <f t="shared" si="47"/>
        <v/>
      </c>
      <c r="AH202" s="20" t="str">
        <f t="shared" si="48"/>
        <v/>
      </c>
      <c r="AI202" s="20" t="str">
        <f t="shared" si="49"/>
        <v/>
      </c>
      <c r="AJ202" s="84">
        <f t="shared" si="50"/>
        <v>0</v>
      </c>
      <c r="AK202" s="1" t="str">
        <f t="shared" si="55"/>
        <v/>
      </c>
      <c r="AL202" s="1" t="str">
        <f t="shared" si="56"/>
        <v/>
      </c>
      <c r="AM202" s="1" t="str">
        <f t="shared" si="57"/>
        <v/>
      </c>
      <c r="AN202" s="1" t="str">
        <f t="shared" si="58"/>
        <v/>
      </c>
    </row>
    <row r="203" spans="1:40" x14ac:dyDescent="0.15">
      <c r="A203" s="5" t="str">
        <f t="shared" ref="A203:A234" si="66">IF(AND(H203&lt;&gt;"",N203&lt;&gt;"",X203&lt;&gt;"",M203="",V203&lt;&gt;"",W203&lt;&gt;""),"●",IF(OR(H203="",L203="",M203="",N203="",X203="",AND(O203="",R203=""),AND(P203="",S203=""),AND(Q203="",T203="")),"","●"))</f>
        <v/>
      </c>
      <c r="B203" s="69"/>
      <c r="C203" s="70"/>
      <c r="D203" s="71"/>
      <c r="E203" s="71"/>
      <c r="F203" s="213"/>
      <c r="G203" s="214"/>
      <c r="H203" s="72"/>
      <c r="I203" s="73"/>
      <c r="J203" s="73"/>
      <c r="K203" s="73"/>
      <c r="L203" s="74"/>
      <c r="M203" s="111"/>
      <c r="N203" s="112"/>
      <c r="O203" s="6" t="str">
        <f t="shared" si="62"/>
        <v/>
      </c>
      <c r="P203" s="7" t="str">
        <f t="shared" si="63"/>
        <v/>
      </c>
      <c r="Q203" s="7" t="str">
        <f t="shared" si="64"/>
        <v/>
      </c>
      <c r="R203" s="8"/>
      <c r="S203" s="8"/>
      <c r="T203" s="8"/>
      <c r="U203" s="9" t="str">
        <f t="shared" si="65"/>
        <v/>
      </c>
      <c r="V203" s="10"/>
      <c r="W203" s="11"/>
      <c r="X203" s="12"/>
      <c r="Y203" s="102" t="str">
        <f t="shared" si="59"/>
        <v/>
      </c>
      <c r="Z203" s="103" t="str">
        <f t="shared" si="60"/>
        <v/>
      </c>
      <c r="AA203" s="104" t="str">
        <f t="shared" si="61"/>
        <v/>
      </c>
      <c r="AB203" s="2"/>
      <c r="AD203" s="83"/>
      <c r="AE203" s="19">
        <f t="shared" ref="AE203:AE234" si="67">IF(AND(P203="",S203=""),0,IF(S203="",U203*X203*SQRT(1-(P203/100)^2)/(P203/100),U203*X203*SQRT(1-(S203/100)^2)/(S203/100)))</f>
        <v>0</v>
      </c>
      <c r="AF203" s="4"/>
      <c r="AG203" s="20" t="str">
        <f t="shared" ref="AG203:AG234" si="68">IF(Y203="","",Y203/X203)</f>
        <v/>
      </c>
      <c r="AH203" s="20" t="str">
        <f t="shared" ref="AH203:AH234" si="69">IF(Y203="","",Z203/X203)</f>
        <v/>
      </c>
      <c r="AI203" s="20" t="str">
        <f t="shared" ref="AI203:AI234" si="70">IF(Y203="","",AA203/X203)</f>
        <v/>
      </c>
      <c r="AJ203" s="84">
        <f t="shared" si="50"/>
        <v>0</v>
      </c>
      <c r="AK203" s="1" t="str">
        <f t="shared" si="55"/>
        <v/>
      </c>
      <c r="AL203" s="1" t="str">
        <f t="shared" si="56"/>
        <v/>
      </c>
      <c r="AM203" s="1" t="str">
        <f t="shared" si="57"/>
        <v/>
      </c>
      <c r="AN203" s="1" t="str">
        <f t="shared" si="58"/>
        <v/>
      </c>
    </row>
    <row r="204" spans="1:40" x14ac:dyDescent="0.15">
      <c r="A204" s="5" t="str">
        <f t="shared" si="66"/>
        <v/>
      </c>
      <c r="B204" s="69"/>
      <c r="C204" s="70"/>
      <c r="D204" s="71"/>
      <c r="E204" s="71"/>
      <c r="F204" s="213"/>
      <c r="G204" s="214"/>
      <c r="H204" s="72"/>
      <c r="I204" s="73"/>
      <c r="J204" s="73"/>
      <c r="K204" s="73"/>
      <c r="L204" s="74"/>
      <c r="M204" s="111"/>
      <c r="N204" s="112"/>
      <c r="O204" s="6" t="str">
        <f t="shared" si="62"/>
        <v/>
      </c>
      <c r="P204" s="7" t="str">
        <f t="shared" si="63"/>
        <v/>
      </c>
      <c r="Q204" s="7" t="str">
        <f t="shared" si="64"/>
        <v/>
      </c>
      <c r="R204" s="8"/>
      <c r="S204" s="8"/>
      <c r="T204" s="8"/>
      <c r="U204" s="9" t="str">
        <f t="shared" si="65"/>
        <v/>
      </c>
      <c r="V204" s="10"/>
      <c r="W204" s="11"/>
      <c r="X204" s="12"/>
      <c r="Y204" s="102" t="str">
        <f t="shared" si="59"/>
        <v/>
      </c>
      <c r="Z204" s="103" t="str">
        <f t="shared" si="60"/>
        <v/>
      </c>
      <c r="AA204" s="104" t="str">
        <f t="shared" si="61"/>
        <v/>
      </c>
      <c r="AB204" s="2"/>
      <c r="AD204" s="83"/>
      <c r="AE204" s="19">
        <f t="shared" si="67"/>
        <v>0</v>
      </c>
      <c r="AF204" s="4"/>
      <c r="AG204" s="20" t="str">
        <f t="shared" si="68"/>
        <v/>
      </c>
      <c r="AH204" s="20" t="str">
        <f t="shared" si="69"/>
        <v/>
      </c>
      <c r="AI204" s="20" t="str">
        <f t="shared" si="70"/>
        <v/>
      </c>
      <c r="AJ204" s="84">
        <f t="shared" ref="AJ204:AJ234" si="71">IF(A204="●",1,0)</f>
        <v>0</v>
      </c>
      <c r="AK204" s="1" t="str">
        <f t="shared" si="55"/>
        <v/>
      </c>
      <c r="AL204" s="1" t="str">
        <f t="shared" si="56"/>
        <v/>
      </c>
      <c r="AM204" s="1" t="str">
        <f t="shared" si="57"/>
        <v/>
      </c>
      <c r="AN204" s="1" t="str">
        <f t="shared" si="58"/>
        <v/>
      </c>
    </row>
    <row r="205" spans="1:40" x14ac:dyDescent="0.15">
      <c r="A205" s="5" t="str">
        <f t="shared" si="66"/>
        <v/>
      </c>
      <c r="B205" s="69"/>
      <c r="C205" s="70"/>
      <c r="D205" s="71"/>
      <c r="E205" s="71"/>
      <c r="F205" s="213"/>
      <c r="G205" s="214"/>
      <c r="H205" s="72"/>
      <c r="I205" s="73"/>
      <c r="J205" s="73"/>
      <c r="K205" s="73"/>
      <c r="L205" s="74"/>
      <c r="M205" s="111"/>
      <c r="N205" s="112"/>
      <c r="O205" s="6" t="str">
        <f t="shared" si="62"/>
        <v/>
      </c>
      <c r="P205" s="7" t="str">
        <f t="shared" si="63"/>
        <v/>
      </c>
      <c r="Q205" s="7" t="str">
        <f t="shared" si="64"/>
        <v/>
      </c>
      <c r="R205" s="8"/>
      <c r="S205" s="8"/>
      <c r="T205" s="8"/>
      <c r="U205" s="9" t="str">
        <f t="shared" si="65"/>
        <v/>
      </c>
      <c r="V205" s="10"/>
      <c r="W205" s="11"/>
      <c r="X205" s="12"/>
      <c r="Y205" s="102" t="str">
        <f t="shared" si="59"/>
        <v/>
      </c>
      <c r="Z205" s="103" t="str">
        <f t="shared" si="60"/>
        <v/>
      </c>
      <c r="AA205" s="104" t="str">
        <f t="shared" si="61"/>
        <v/>
      </c>
      <c r="AB205" s="2"/>
      <c r="AD205" s="83"/>
      <c r="AE205" s="19">
        <f t="shared" si="67"/>
        <v>0</v>
      </c>
      <c r="AF205" s="4"/>
      <c r="AG205" s="20" t="str">
        <f t="shared" si="68"/>
        <v/>
      </c>
      <c r="AH205" s="20" t="str">
        <f t="shared" si="69"/>
        <v/>
      </c>
      <c r="AI205" s="20" t="str">
        <f t="shared" si="70"/>
        <v/>
      </c>
      <c r="AJ205" s="84">
        <f t="shared" si="71"/>
        <v>0</v>
      </c>
      <c r="AK205" s="1" t="str">
        <f t="shared" si="55"/>
        <v/>
      </c>
      <c r="AL205" s="1" t="str">
        <f t="shared" si="56"/>
        <v/>
      </c>
      <c r="AM205" s="1" t="str">
        <f t="shared" si="57"/>
        <v/>
      </c>
      <c r="AN205" s="1" t="str">
        <f t="shared" si="58"/>
        <v/>
      </c>
    </row>
    <row r="206" spans="1:40" x14ac:dyDescent="0.15">
      <c r="A206" s="5" t="str">
        <f t="shared" si="66"/>
        <v/>
      </c>
      <c r="B206" s="69"/>
      <c r="C206" s="70"/>
      <c r="D206" s="71"/>
      <c r="E206" s="71"/>
      <c r="F206" s="213"/>
      <c r="G206" s="214"/>
      <c r="H206" s="72"/>
      <c r="I206" s="73"/>
      <c r="J206" s="73"/>
      <c r="K206" s="73"/>
      <c r="L206" s="74"/>
      <c r="M206" s="111"/>
      <c r="N206" s="112"/>
      <c r="O206" s="6" t="str">
        <f t="shared" si="62"/>
        <v/>
      </c>
      <c r="P206" s="7" t="str">
        <f t="shared" si="63"/>
        <v/>
      </c>
      <c r="Q206" s="7" t="str">
        <f t="shared" si="64"/>
        <v/>
      </c>
      <c r="R206" s="8"/>
      <c r="S206" s="8"/>
      <c r="T206" s="8"/>
      <c r="U206" s="9" t="str">
        <f t="shared" si="65"/>
        <v/>
      </c>
      <c r="V206" s="10"/>
      <c r="W206" s="11"/>
      <c r="X206" s="12"/>
      <c r="Y206" s="102" t="str">
        <f t="shared" si="59"/>
        <v/>
      </c>
      <c r="Z206" s="103" t="str">
        <f t="shared" si="60"/>
        <v/>
      </c>
      <c r="AA206" s="104" t="str">
        <f t="shared" si="61"/>
        <v/>
      </c>
      <c r="AB206" s="2"/>
      <c r="AD206" s="83"/>
      <c r="AE206" s="19">
        <f t="shared" si="67"/>
        <v>0</v>
      </c>
      <c r="AF206" s="4"/>
      <c r="AG206" s="20" t="str">
        <f t="shared" si="68"/>
        <v/>
      </c>
      <c r="AH206" s="20" t="str">
        <f t="shared" si="69"/>
        <v/>
      </c>
      <c r="AI206" s="20" t="str">
        <f t="shared" si="70"/>
        <v/>
      </c>
      <c r="AJ206" s="84">
        <f t="shared" si="71"/>
        <v>0</v>
      </c>
      <c r="AK206" s="1" t="str">
        <f t="shared" si="55"/>
        <v/>
      </c>
      <c r="AL206" s="1" t="str">
        <f t="shared" si="56"/>
        <v/>
      </c>
      <c r="AM206" s="1" t="str">
        <f t="shared" si="57"/>
        <v/>
      </c>
      <c r="AN206" s="1" t="str">
        <f t="shared" si="58"/>
        <v/>
      </c>
    </row>
    <row r="207" spans="1:40" x14ac:dyDescent="0.15">
      <c r="A207" s="5" t="str">
        <f t="shared" si="66"/>
        <v/>
      </c>
      <c r="B207" s="69"/>
      <c r="C207" s="70"/>
      <c r="D207" s="71"/>
      <c r="E207" s="71"/>
      <c r="F207" s="213"/>
      <c r="G207" s="214"/>
      <c r="H207" s="72"/>
      <c r="I207" s="73"/>
      <c r="J207" s="73"/>
      <c r="K207" s="73"/>
      <c r="L207" s="74"/>
      <c r="M207" s="111"/>
      <c r="N207" s="112"/>
      <c r="O207" s="6" t="str">
        <f t="shared" si="62"/>
        <v/>
      </c>
      <c r="P207" s="7" t="str">
        <f t="shared" si="63"/>
        <v/>
      </c>
      <c r="Q207" s="7" t="str">
        <f t="shared" si="64"/>
        <v/>
      </c>
      <c r="R207" s="8"/>
      <c r="S207" s="8"/>
      <c r="T207" s="8"/>
      <c r="U207" s="9" t="str">
        <f t="shared" si="65"/>
        <v/>
      </c>
      <c r="V207" s="10"/>
      <c r="W207" s="11"/>
      <c r="X207" s="12"/>
      <c r="Y207" s="102" t="str">
        <f t="shared" si="59"/>
        <v/>
      </c>
      <c r="Z207" s="103" t="str">
        <f t="shared" si="60"/>
        <v/>
      </c>
      <c r="AA207" s="104" t="str">
        <f t="shared" si="61"/>
        <v/>
      </c>
      <c r="AB207" s="2"/>
      <c r="AD207" s="83"/>
      <c r="AE207" s="19">
        <f t="shared" si="67"/>
        <v>0</v>
      </c>
      <c r="AF207" s="4"/>
      <c r="AG207" s="20" t="str">
        <f t="shared" si="68"/>
        <v/>
      </c>
      <c r="AH207" s="20" t="str">
        <f t="shared" si="69"/>
        <v/>
      </c>
      <c r="AI207" s="20" t="str">
        <f t="shared" si="70"/>
        <v/>
      </c>
      <c r="AJ207" s="84">
        <f t="shared" si="71"/>
        <v>0</v>
      </c>
      <c r="AK207" s="1" t="str">
        <f t="shared" si="55"/>
        <v/>
      </c>
      <c r="AL207" s="1" t="str">
        <f t="shared" si="56"/>
        <v/>
      </c>
      <c r="AM207" s="1" t="str">
        <f t="shared" si="57"/>
        <v/>
      </c>
      <c r="AN207" s="1" t="str">
        <f t="shared" si="58"/>
        <v/>
      </c>
    </row>
    <row r="208" spans="1:40" x14ac:dyDescent="0.15">
      <c r="A208" s="5" t="str">
        <f t="shared" si="66"/>
        <v/>
      </c>
      <c r="B208" s="69"/>
      <c r="C208" s="70"/>
      <c r="D208" s="71"/>
      <c r="E208" s="71"/>
      <c r="F208" s="213"/>
      <c r="G208" s="214"/>
      <c r="H208" s="72"/>
      <c r="I208" s="73"/>
      <c r="J208" s="73"/>
      <c r="K208" s="73"/>
      <c r="L208" s="74"/>
      <c r="M208" s="111"/>
      <c r="N208" s="112"/>
      <c r="O208" s="6" t="str">
        <f t="shared" si="62"/>
        <v/>
      </c>
      <c r="P208" s="7" t="str">
        <f t="shared" si="63"/>
        <v/>
      </c>
      <c r="Q208" s="7" t="str">
        <f t="shared" si="64"/>
        <v/>
      </c>
      <c r="R208" s="8"/>
      <c r="S208" s="8"/>
      <c r="T208" s="8"/>
      <c r="U208" s="9" t="str">
        <f t="shared" si="65"/>
        <v/>
      </c>
      <c r="V208" s="10"/>
      <c r="W208" s="11"/>
      <c r="X208" s="12"/>
      <c r="Y208" s="102" t="str">
        <f t="shared" si="59"/>
        <v/>
      </c>
      <c r="Z208" s="103" t="str">
        <f t="shared" si="60"/>
        <v/>
      </c>
      <c r="AA208" s="104" t="str">
        <f t="shared" si="61"/>
        <v/>
      </c>
      <c r="AB208" s="2"/>
      <c r="AD208" s="83"/>
      <c r="AE208" s="19">
        <f t="shared" si="67"/>
        <v>0</v>
      </c>
      <c r="AF208" s="4"/>
      <c r="AG208" s="20" t="str">
        <f t="shared" si="68"/>
        <v/>
      </c>
      <c r="AH208" s="20" t="str">
        <f t="shared" si="69"/>
        <v/>
      </c>
      <c r="AI208" s="20" t="str">
        <f t="shared" si="70"/>
        <v/>
      </c>
      <c r="AJ208" s="84">
        <f t="shared" si="71"/>
        <v>0</v>
      </c>
      <c r="AK208" s="1" t="str">
        <f t="shared" si="55"/>
        <v/>
      </c>
      <c r="AL208" s="1" t="str">
        <f t="shared" si="56"/>
        <v/>
      </c>
      <c r="AM208" s="1" t="str">
        <f t="shared" si="57"/>
        <v/>
      </c>
      <c r="AN208" s="1" t="str">
        <f t="shared" si="58"/>
        <v/>
      </c>
    </row>
    <row r="209" spans="1:40" x14ac:dyDescent="0.15">
      <c r="A209" s="5" t="str">
        <f t="shared" si="66"/>
        <v/>
      </c>
      <c r="B209" s="69"/>
      <c r="C209" s="70"/>
      <c r="D209" s="71"/>
      <c r="E209" s="71"/>
      <c r="F209" s="213"/>
      <c r="G209" s="214"/>
      <c r="H209" s="72"/>
      <c r="I209" s="73"/>
      <c r="J209" s="73"/>
      <c r="K209" s="73"/>
      <c r="L209" s="74"/>
      <c r="M209" s="111"/>
      <c r="N209" s="112"/>
      <c r="O209" s="6" t="str">
        <f t="shared" si="62"/>
        <v/>
      </c>
      <c r="P209" s="7" t="str">
        <f t="shared" si="63"/>
        <v/>
      </c>
      <c r="Q209" s="7" t="str">
        <f t="shared" si="64"/>
        <v/>
      </c>
      <c r="R209" s="8"/>
      <c r="S209" s="8"/>
      <c r="T209" s="8"/>
      <c r="U209" s="9" t="str">
        <f t="shared" si="65"/>
        <v/>
      </c>
      <c r="V209" s="10"/>
      <c r="W209" s="11"/>
      <c r="X209" s="12"/>
      <c r="Y209" s="102" t="str">
        <f t="shared" si="59"/>
        <v/>
      </c>
      <c r="Z209" s="103" t="str">
        <f t="shared" si="60"/>
        <v/>
      </c>
      <c r="AA209" s="104" t="str">
        <f t="shared" si="61"/>
        <v/>
      </c>
      <c r="AB209" s="2"/>
      <c r="AD209" s="83"/>
      <c r="AE209" s="19">
        <f t="shared" si="67"/>
        <v>0</v>
      </c>
      <c r="AF209" s="4"/>
      <c r="AG209" s="20" t="str">
        <f t="shared" si="68"/>
        <v/>
      </c>
      <c r="AH209" s="20" t="str">
        <f t="shared" si="69"/>
        <v/>
      </c>
      <c r="AI209" s="20" t="str">
        <f t="shared" si="70"/>
        <v/>
      </c>
      <c r="AJ209" s="84">
        <f t="shared" si="71"/>
        <v>0</v>
      </c>
      <c r="AK209" s="1" t="str">
        <f t="shared" si="55"/>
        <v/>
      </c>
      <c r="AL209" s="1" t="str">
        <f t="shared" si="56"/>
        <v/>
      </c>
      <c r="AM209" s="1" t="str">
        <f t="shared" si="57"/>
        <v/>
      </c>
      <c r="AN209" s="1" t="str">
        <f t="shared" si="58"/>
        <v/>
      </c>
    </row>
    <row r="210" spans="1:40" x14ac:dyDescent="0.15">
      <c r="A210" s="5" t="str">
        <f t="shared" si="66"/>
        <v/>
      </c>
      <c r="B210" s="69"/>
      <c r="C210" s="70"/>
      <c r="D210" s="71"/>
      <c r="E210" s="71"/>
      <c r="F210" s="213"/>
      <c r="G210" s="214"/>
      <c r="H210" s="72"/>
      <c r="I210" s="73"/>
      <c r="J210" s="73"/>
      <c r="K210" s="73"/>
      <c r="L210" s="74"/>
      <c r="M210" s="111"/>
      <c r="N210" s="112"/>
      <c r="O210" s="6" t="str">
        <f t="shared" si="62"/>
        <v/>
      </c>
      <c r="P210" s="7" t="str">
        <f t="shared" si="63"/>
        <v/>
      </c>
      <c r="Q210" s="7" t="str">
        <f t="shared" si="64"/>
        <v/>
      </c>
      <c r="R210" s="8"/>
      <c r="S210" s="8"/>
      <c r="T210" s="8"/>
      <c r="U210" s="9" t="str">
        <f t="shared" si="65"/>
        <v/>
      </c>
      <c r="V210" s="10"/>
      <c r="W210" s="11"/>
      <c r="X210" s="12"/>
      <c r="Y210" s="102" t="str">
        <f t="shared" si="59"/>
        <v/>
      </c>
      <c r="Z210" s="103" t="str">
        <f t="shared" si="60"/>
        <v/>
      </c>
      <c r="AA210" s="104" t="str">
        <f t="shared" si="61"/>
        <v/>
      </c>
      <c r="AB210" s="2"/>
      <c r="AD210" s="83"/>
      <c r="AE210" s="19">
        <f t="shared" si="67"/>
        <v>0</v>
      </c>
      <c r="AF210" s="4"/>
      <c r="AG210" s="20" t="str">
        <f t="shared" si="68"/>
        <v/>
      </c>
      <c r="AH210" s="20" t="str">
        <f t="shared" si="69"/>
        <v/>
      </c>
      <c r="AI210" s="20" t="str">
        <f t="shared" si="70"/>
        <v/>
      </c>
      <c r="AJ210" s="84">
        <f t="shared" si="71"/>
        <v>0</v>
      </c>
      <c r="AK210" s="1" t="str">
        <f t="shared" si="55"/>
        <v/>
      </c>
      <c r="AL210" s="1" t="str">
        <f t="shared" si="56"/>
        <v/>
      </c>
      <c r="AM210" s="1" t="str">
        <f t="shared" si="57"/>
        <v/>
      </c>
      <c r="AN210" s="1" t="str">
        <f t="shared" si="58"/>
        <v/>
      </c>
    </row>
    <row r="211" spans="1:40" x14ac:dyDescent="0.15">
      <c r="A211" s="5" t="str">
        <f t="shared" si="66"/>
        <v/>
      </c>
      <c r="B211" s="69"/>
      <c r="C211" s="70"/>
      <c r="D211" s="71"/>
      <c r="E211" s="71"/>
      <c r="F211" s="213"/>
      <c r="G211" s="214"/>
      <c r="H211" s="72"/>
      <c r="I211" s="73"/>
      <c r="J211" s="73"/>
      <c r="K211" s="73"/>
      <c r="L211" s="74"/>
      <c r="M211" s="111"/>
      <c r="N211" s="112"/>
      <c r="O211" s="6" t="str">
        <f t="shared" si="62"/>
        <v/>
      </c>
      <c r="P211" s="7" t="str">
        <f t="shared" si="63"/>
        <v/>
      </c>
      <c r="Q211" s="7" t="str">
        <f t="shared" si="64"/>
        <v/>
      </c>
      <c r="R211" s="8"/>
      <c r="S211" s="8"/>
      <c r="T211" s="8"/>
      <c r="U211" s="9" t="str">
        <f t="shared" si="65"/>
        <v/>
      </c>
      <c r="V211" s="10"/>
      <c r="W211" s="11"/>
      <c r="X211" s="12"/>
      <c r="Y211" s="102" t="str">
        <f t="shared" si="59"/>
        <v/>
      </c>
      <c r="Z211" s="103" t="str">
        <f t="shared" si="60"/>
        <v/>
      </c>
      <c r="AA211" s="104" t="str">
        <f t="shared" si="61"/>
        <v/>
      </c>
      <c r="AB211" s="2"/>
      <c r="AD211" s="83"/>
      <c r="AE211" s="19">
        <f t="shared" si="67"/>
        <v>0</v>
      </c>
      <c r="AF211" s="4"/>
      <c r="AG211" s="20" t="str">
        <f t="shared" si="68"/>
        <v/>
      </c>
      <c r="AH211" s="20" t="str">
        <f t="shared" si="69"/>
        <v/>
      </c>
      <c r="AI211" s="20" t="str">
        <f t="shared" si="70"/>
        <v/>
      </c>
      <c r="AJ211" s="84">
        <f t="shared" si="71"/>
        <v>0</v>
      </c>
      <c r="AK211" s="1" t="str">
        <f t="shared" si="55"/>
        <v/>
      </c>
      <c r="AL211" s="1" t="str">
        <f t="shared" si="56"/>
        <v/>
      </c>
      <c r="AM211" s="1" t="str">
        <f t="shared" si="57"/>
        <v/>
      </c>
      <c r="AN211" s="1" t="str">
        <f t="shared" si="58"/>
        <v/>
      </c>
    </row>
    <row r="212" spans="1:40" x14ac:dyDescent="0.15">
      <c r="A212" s="5" t="str">
        <f t="shared" si="66"/>
        <v/>
      </c>
      <c r="B212" s="69"/>
      <c r="C212" s="70"/>
      <c r="D212" s="71"/>
      <c r="E212" s="71"/>
      <c r="F212" s="213"/>
      <c r="G212" s="214"/>
      <c r="H212" s="72"/>
      <c r="I212" s="73"/>
      <c r="J212" s="73"/>
      <c r="K212" s="73"/>
      <c r="L212" s="74"/>
      <c r="M212" s="111"/>
      <c r="N212" s="112"/>
      <c r="O212" s="6" t="str">
        <f t="shared" si="62"/>
        <v/>
      </c>
      <c r="P212" s="7" t="str">
        <f t="shared" si="63"/>
        <v/>
      </c>
      <c r="Q212" s="7" t="str">
        <f t="shared" si="64"/>
        <v/>
      </c>
      <c r="R212" s="8"/>
      <c r="S212" s="8"/>
      <c r="T212" s="8"/>
      <c r="U212" s="9" t="str">
        <f t="shared" si="65"/>
        <v/>
      </c>
      <c r="V212" s="10"/>
      <c r="W212" s="11"/>
      <c r="X212" s="12"/>
      <c r="Y212" s="102" t="str">
        <f t="shared" si="59"/>
        <v/>
      </c>
      <c r="Z212" s="103" t="str">
        <f t="shared" si="60"/>
        <v/>
      </c>
      <c r="AA212" s="104" t="str">
        <f t="shared" si="61"/>
        <v/>
      </c>
      <c r="AB212" s="2"/>
      <c r="AD212" s="83"/>
      <c r="AE212" s="19">
        <f t="shared" si="67"/>
        <v>0</v>
      </c>
      <c r="AF212" s="4"/>
      <c r="AG212" s="20" t="str">
        <f t="shared" si="68"/>
        <v/>
      </c>
      <c r="AH212" s="20" t="str">
        <f t="shared" si="69"/>
        <v/>
      </c>
      <c r="AI212" s="20" t="str">
        <f t="shared" si="70"/>
        <v/>
      </c>
      <c r="AJ212" s="84">
        <f t="shared" si="71"/>
        <v>0</v>
      </c>
      <c r="AK212" s="1" t="str">
        <f t="shared" si="55"/>
        <v/>
      </c>
      <c r="AL212" s="1" t="str">
        <f t="shared" si="56"/>
        <v/>
      </c>
      <c r="AM212" s="1" t="str">
        <f t="shared" si="57"/>
        <v/>
      </c>
      <c r="AN212" s="1" t="str">
        <f t="shared" si="58"/>
        <v/>
      </c>
    </row>
    <row r="213" spans="1:40" x14ac:dyDescent="0.15">
      <c r="A213" s="5" t="str">
        <f t="shared" si="66"/>
        <v/>
      </c>
      <c r="B213" s="69"/>
      <c r="C213" s="70"/>
      <c r="D213" s="71"/>
      <c r="E213" s="71"/>
      <c r="F213" s="213"/>
      <c r="G213" s="214"/>
      <c r="H213" s="72"/>
      <c r="I213" s="73"/>
      <c r="J213" s="73"/>
      <c r="K213" s="73"/>
      <c r="L213" s="74"/>
      <c r="M213" s="111"/>
      <c r="N213" s="112"/>
      <c r="O213" s="6" t="str">
        <f t="shared" si="62"/>
        <v/>
      </c>
      <c r="P213" s="7" t="str">
        <f t="shared" si="63"/>
        <v/>
      </c>
      <c r="Q213" s="7" t="str">
        <f t="shared" si="64"/>
        <v/>
      </c>
      <c r="R213" s="8"/>
      <c r="S213" s="8"/>
      <c r="T213" s="8"/>
      <c r="U213" s="9" t="str">
        <f t="shared" si="65"/>
        <v/>
      </c>
      <c r="V213" s="10"/>
      <c r="W213" s="11"/>
      <c r="X213" s="12"/>
      <c r="Y213" s="102" t="str">
        <f t="shared" si="59"/>
        <v/>
      </c>
      <c r="Z213" s="103" t="str">
        <f t="shared" si="60"/>
        <v/>
      </c>
      <c r="AA213" s="104" t="str">
        <f t="shared" si="61"/>
        <v/>
      </c>
      <c r="AB213" s="2"/>
      <c r="AD213" s="83"/>
      <c r="AE213" s="19">
        <f t="shared" si="67"/>
        <v>0</v>
      </c>
      <c r="AF213" s="4"/>
      <c r="AG213" s="20" t="str">
        <f t="shared" si="68"/>
        <v/>
      </c>
      <c r="AH213" s="20" t="str">
        <f t="shared" si="69"/>
        <v/>
      </c>
      <c r="AI213" s="20" t="str">
        <f t="shared" si="70"/>
        <v/>
      </c>
      <c r="AJ213" s="84">
        <f t="shared" si="71"/>
        <v>0</v>
      </c>
      <c r="AK213" s="1" t="str">
        <f t="shared" si="55"/>
        <v/>
      </c>
      <c r="AL213" s="1" t="str">
        <f t="shared" si="56"/>
        <v/>
      </c>
      <c r="AM213" s="1" t="str">
        <f t="shared" si="57"/>
        <v/>
      </c>
      <c r="AN213" s="1" t="str">
        <f t="shared" si="58"/>
        <v/>
      </c>
    </row>
    <row r="214" spans="1:40" x14ac:dyDescent="0.15">
      <c r="A214" s="5" t="str">
        <f t="shared" si="66"/>
        <v/>
      </c>
      <c r="B214" s="69"/>
      <c r="C214" s="70"/>
      <c r="D214" s="71"/>
      <c r="E214" s="71"/>
      <c r="F214" s="213"/>
      <c r="G214" s="214"/>
      <c r="H214" s="72"/>
      <c r="I214" s="73"/>
      <c r="J214" s="73"/>
      <c r="K214" s="73"/>
      <c r="L214" s="74"/>
      <c r="M214" s="111"/>
      <c r="N214" s="112"/>
      <c r="O214" s="6" t="str">
        <f t="shared" si="62"/>
        <v/>
      </c>
      <c r="P214" s="7" t="str">
        <f t="shared" si="63"/>
        <v/>
      </c>
      <c r="Q214" s="7" t="str">
        <f t="shared" si="64"/>
        <v/>
      </c>
      <c r="R214" s="8"/>
      <c r="S214" s="8"/>
      <c r="T214" s="8"/>
      <c r="U214" s="9" t="str">
        <f t="shared" si="65"/>
        <v/>
      </c>
      <c r="V214" s="10"/>
      <c r="W214" s="11"/>
      <c r="X214" s="12"/>
      <c r="Y214" s="102" t="str">
        <f t="shared" si="59"/>
        <v/>
      </c>
      <c r="Z214" s="103" t="str">
        <f t="shared" si="60"/>
        <v/>
      </c>
      <c r="AA214" s="104" t="str">
        <f t="shared" si="61"/>
        <v/>
      </c>
      <c r="AB214" s="2"/>
      <c r="AD214" s="83"/>
      <c r="AE214" s="19">
        <f t="shared" si="67"/>
        <v>0</v>
      </c>
      <c r="AF214" s="4"/>
      <c r="AG214" s="20" t="str">
        <f t="shared" si="68"/>
        <v/>
      </c>
      <c r="AH214" s="20" t="str">
        <f t="shared" si="69"/>
        <v/>
      </c>
      <c r="AI214" s="20" t="str">
        <f t="shared" si="70"/>
        <v/>
      </c>
      <c r="AJ214" s="84">
        <f t="shared" si="71"/>
        <v>0</v>
      </c>
      <c r="AK214" s="1" t="str">
        <f t="shared" si="55"/>
        <v/>
      </c>
      <c r="AL214" s="1" t="str">
        <f t="shared" si="56"/>
        <v/>
      </c>
      <c r="AM214" s="1" t="str">
        <f t="shared" si="57"/>
        <v/>
      </c>
      <c r="AN214" s="1" t="str">
        <f t="shared" si="58"/>
        <v/>
      </c>
    </row>
    <row r="215" spans="1:40" x14ac:dyDescent="0.15">
      <c r="A215" s="5" t="str">
        <f t="shared" si="66"/>
        <v/>
      </c>
      <c r="B215" s="69"/>
      <c r="C215" s="70"/>
      <c r="D215" s="71"/>
      <c r="E215" s="71"/>
      <c r="F215" s="213"/>
      <c r="G215" s="214"/>
      <c r="H215" s="72"/>
      <c r="I215" s="73"/>
      <c r="J215" s="73"/>
      <c r="K215" s="73"/>
      <c r="L215" s="74"/>
      <c r="M215" s="111"/>
      <c r="N215" s="112"/>
      <c r="O215" s="6" t="str">
        <f t="shared" si="62"/>
        <v/>
      </c>
      <c r="P215" s="7" t="str">
        <f t="shared" si="63"/>
        <v/>
      </c>
      <c r="Q215" s="7" t="str">
        <f t="shared" si="64"/>
        <v/>
      </c>
      <c r="R215" s="8"/>
      <c r="S215" s="8"/>
      <c r="T215" s="8"/>
      <c r="U215" s="9" t="str">
        <f t="shared" si="65"/>
        <v/>
      </c>
      <c r="V215" s="10"/>
      <c r="W215" s="11"/>
      <c r="X215" s="12"/>
      <c r="Y215" s="102" t="str">
        <f t="shared" si="59"/>
        <v/>
      </c>
      <c r="Z215" s="103" t="str">
        <f t="shared" si="60"/>
        <v/>
      </c>
      <c r="AA215" s="104" t="str">
        <f t="shared" si="61"/>
        <v/>
      </c>
      <c r="AB215" s="2"/>
      <c r="AD215" s="83"/>
      <c r="AE215" s="19">
        <f t="shared" si="67"/>
        <v>0</v>
      </c>
      <c r="AF215" s="4"/>
      <c r="AG215" s="20" t="str">
        <f t="shared" si="68"/>
        <v/>
      </c>
      <c r="AH215" s="20" t="str">
        <f t="shared" si="69"/>
        <v/>
      </c>
      <c r="AI215" s="20" t="str">
        <f t="shared" si="70"/>
        <v/>
      </c>
      <c r="AJ215" s="84">
        <f t="shared" si="71"/>
        <v>0</v>
      </c>
      <c r="AK215" s="1" t="str">
        <f t="shared" si="55"/>
        <v/>
      </c>
      <c r="AL215" s="1" t="str">
        <f t="shared" si="56"/>
        <v/>
      </c>
      <c r="AM215" s="1" t="str">
        <f t="shared" si="57"/>
        <v/>
      </c>
      <c r="AN215" s="1" t="str">
        <f t="shared" si="58"/>
        <v/>
      </c>
    </row>
    <row r="216" spans="1:40" x14ac:dyDescent="0.15">
      <c r="A216" s="5" t="str">
        <f t="shared" si="66"/>
        <v/>
      </c>
      <c r="B216" s="69"/>
      <c r="C216" s="70"/>
      <c r="D216" s="71"/>
      <c r="E216" s="71"/>
      <c r="F216" s="213"/>
      <c r="G216" s="214"/>
      <c r="H216" s="72"/>
      <c r="I216" s="73"/>
      <c r="J216" s="73"/>
      <c r="K216" s="73"/>
      <c r="L216" s="74"/>
      <c r="M216" s="111"/>
      <c r="N216" s="112"/>
      <c r="O216" s="6" t="str">
        <f t="shared" si="62"/>
        <v/>
      </c>
      <c r="P216" s="7" t="str">
        <f t="shared" si="63"/>
        <v/>
      </c>
      <c r="Q216" s="7" t="str">
        <f t="shared" si="64"/>
        <v/>
      </c>
      <c r="R216" s="8"/>
      <c r="S216" s="8"/>
      <c r="T216" s="8"/>
      <c r="U216" s="9" t="str">
        <f t="shared" si="65"/>
        <v/>
      </c>
      <c r="V216" s="10"/>
      <c r="W216" s="11"/>
      <c r="X216" s="12"/>
      <c r="Y216" s="102" t="str">
        <f t="shared" si="59"/>
        <v/>
      </c>
      <c r="Z216" s="103" t="str">
        <f t="shared" si="60"/>
        <v/>
      </c>
      <c r="AA216" s="104" t="str">
        <f t="shared" si="61"/>
        <v/>
      </c>
      <c r="AB216" s="2"/>
      <c r="AD216" s="83"/>
      <c r="AE216" s="19">
        <f t="shared" si="67"/>
        <v>0</v>
      </c>
      <c r="AF216" s="4"/>
      <c r="AG216" s="20" t="str">
        <f t="shared" si="68"/>
        <v/>
      </c>
      <c r="AH216" s="20" t="str">
        <f t="shared" si="69"/>
        <v/>
      </c>
      <c r="AI216" s="20" t="str">
        <f t="shared" si="70"/>
        <v/>
      </c>
      <c r="AJ216" s="84">
        <f t="shared" si="71"/>
        <v>0</v>
      </c>
      <c r="AK216" s="1" t="str">
        <f t="shared" si="55"/>
        <v/>
      </c>
      <c r="AL216" s="1" t="str">
        <f t="shared" si="56"/>
        <v/>
      </c>
      <c r="AM216" s="1" t="str">
        <f t="shared" si="57"/>
        <v/>
      </c>
      <c r="AN216" s="1" t="str">
        <f t="shared" si="58"/>
        <v/>
      </c>
    </row>
    <row r="217" spans="1:40" x14ac:dyDescent="0.15">
      <c r="A217" s="5" t="str">
        <f t="shared" si="66"/>
        <v/>
      </c>
      <c r="B217" s="69"/>
      <c r="C217" s="70"/>
      <c r="D217" s="71"/>
      <c r="E217" s="71"/>
      <c r="F217" s="213"/>
      <c r="G217" s="214"/>
      <c r="H217" s="72"/>
      <c r="I217" s="73"/>
      <c r="J217" s="73"/>
      <c r="K217" s="73"/>
      <c r="L217" s="74"/>
      <c r="M217" s="111"/>
      <c r="N217" s="112"/>
      <c r="O217" s="6" t="str">
        <f t="shared" si="62"/>
        <v/>
      </c>
      <c r="P217" s="7" t="str">
        <f t="shared" si="63"/>
        <v/>
      </c>
      <c r="Q217" s="7" t="str">
        <f t="shared" si="64"/>
        <v/>
      </c>
      <c r="R217" s="8"/>
      <c r="S217" s="8"/>
      <c r="T217" s="8"/>
      <c r="U217" s="9" t="str">
        <f t="shared" si="65"/>
        <v/>
      </c>
      <c r="V217" s="10"/>
      <c r="W217" s="11"/>
      <c r="X217" s="12"/>
      <c r="Y217" s="102" t="str">
        <f t="shared" si="59"/>
        <v/>
      </c>
      <c r="Z217" s="103" t="str">
        <f t="shared" si="60"/>
        <v/>
      </c>
      <c r="AA217" s="104" t="str">
        <f t="shared" si="61"/>
        <v/>
      </c>
      <c r="AB217" s="2"/>
      <c r="AD217" s="83"/>
      <c r="AE217" s="19">
        <f t="shared" si="67"/>
        <v>0</v>
      </c>
      <c r="AF217" s="4"/>
      <c r="AG217" s="20" t="str">
        <f t="shared" si="68"/>
        <v/>
      </c>
      <c r="AH217" s="20" t="str">
        <f t="shared" si="69"/>
        <v/>
      </c>
      <c r="AI217" s="20" t="str">
        <f t="shared" si="70"/>
        <v/>
      </c>
      <c r="AJ217" s="84">
        <f t="shared" si="71"/>
        <v>0</v>
      </c>
      <c r="AK217" s="1" t="str">
        <f t="shared" si="55"/>
        <v/>
      </c>
      <c r="AL217" s="1" t="str">
        <f t="shared" si="56"/>
        <v/>
      </c>
      <c r="AM217" s="1" t="str">
        <f t="shared" si="57"/>
        <v/>
      </c>
      <c r="AN217" s="1" t="str">
        <f t="shared" si="58"/>
        <v/>
      </c>
    </row>
    <row r="218" spans="1:40" x14ac:dyDescent="0.15">
      <c r="A218" s="5" t="str">
        <f t="shared" si="66"/>
        <v/>
      </c>
      <c r="B218" s="69"/>
      <c r="C218" s="70"/>
      <c r="D218" s="71"/>
      <c r="E218" s="71"/>
      <c r="F218" s="213"/>
      <c r="G218" s="214"/>
      <c r="H218" s="72"/>
      <c r="I218" s="73"/>
      <c r="J218" s="73"/>
      <c r="K218" s="73"/>
      <c r="L218" s="74"/>
      <c r="M218" s="111"/>
      <c r="N218" s="112"/>
      <c r="O218" s="6" t="str">
        <f t="shared" si="62"/>
        <v/>
      </c>
      <c r="P218" s="7" t="str">
        <f t="shared" si="63"/>
        <v/>
      </c>
      <c r="Q218" s="7" t="str">
        <f t="shared" si="64"/>
        <v/>
      </c>
      <c r="R218" s="8"/>
      <c r="S218" s="8"/>
      <c r="T218" s="8"/>
      <c r="U218" s="9" t="str">
        <f t="shared" si="65"/>
        <v/>
      </c>
      <c r="V218" s="10"/>
      <c r="W218" s="11"/>
      <c r="X218" s="12"/>
      <c r="Y218" s="102" t="str">
        <f t="shared" si="59"/>
        <v/>
      </c>
      <c r="Z218" s="103" t="str">
        <f t="shared" si="60"/>
        <v/>
      </c>
      <c r="AA218" s="104" t="str">
        <f t="shared" si="61"/>
        <v/>
      </c>
      <c r="AB218" s="2"/>
      <c r="AD218" s="83"/>
      <c r="AE218" s="19">
        <f t="shared" si="67"/>
        <v>0</v>
      </c>
      <c r="AF218" s="4"/>
      <c r="AG218" s="20" t="str">
        <f t="shared" si="68"/>
        <v/>
      </c>
      <c r="AH218" s="20" t="str">
        <f t="shared" si="69"/>
        <v/>
      </c>
      <c r="AI218" s="20" t="str">
        <f t="shared" si="70"/>
        <v/>
      </c>
      <c r="AJ218" s="84">
        <f t="shared" si="71"/>
        <v>0</v>
      </c>
      <c r="AK218" s="1" t="str">
        <f t="shared" si="55"/>
        <v/>
      </c>
      <c r="AL218" s="1" t="str">
        <f t="shared" si="56"/>
        <v/>
      </c>
      <c r="AM218" s="1" t="str">
        <f t="shared" si="57"/>
        <v/>
      </c>
      <c r="AN218" s="1" t="str">
        <f t="shared" si="58"/>
        <v/>
      </c>
    </row>
    <row r="219" spans="1:40" x14ac:dyDescent="0.15">
      <c r="A219" s="5" t="str">
        <f t="shared" si="66"/>
        <v/>
      </c>
      <c r="B219" s="69"/>
      <c r="C219" s="70"/>
      <c r="D219" s="71"/>
      <c r="E219" s="71"/>
      <c r="F219" s="213"/>
      <c r="G219" s="214"/>
      <c r="H219" s="72"/>
      <c r="I219" s="73"/>
      <c r="J219" s="73"/>
      <c r="K219" s="73"/>
      <c r="L219" s="74"/>
      <c r="M219" s="111"/>
      <c r="N219" s="112"/>
      <c r="O219" s="6" t="str">
        <f t="shared" si="62"/>
        <v/>
      </c>
      <c r="P219" s="7" t="str">
        <f t="shared" si="63"/>
        <v/>
      </c>
      <c r="Q219" s="7" t="str">
        <f t="shared" si="64"/>
        <v/>
      </c>
      <c r="R219" s="8"/>
      <c r="S219" s="8"/>
      <c r="T219" s="8"/>
      <c r="U219" s="9" t="str">
        <f t="shared" si="65"/>
        <v/>
      </c>
      <c r="V219" s="10"/>
      <c r="W219" s="11"/>
      <c r="X219" s="12"/>
      <c r="Y219" s="102" t="str">
        <f t="shared" si="59"/>
        <v/>
      </c>
      <c r="Z219" s="103" t="str">
        <f t="shared" si="60"/>
        <v/>
      </c>
      <c r="AA219" s="104" t="str">
        <f t="shared" si="61"/>
        <v/>
      </c>
      <c r="AB219" s="2"/>
      <c r="AD219" s="83"/>
      <c r="AE219" s="19">
        <f t="shared" si="67"/>
        <v>0</v>
      </c>
      <c r="AF219" s="4"/>
      <c r="AG219" s="20" t="str">
        <f t="shared" si="68"/>
        <v/>
      </c>
      <c r="AH219" s="20" t="str">
        <f t="shared" si="69"/>
        <v/>
      </c>
      <c r="AI219" s="20" t="str">
        <f t="shared" si="70"/>
        <v/>
      </c>
      <c r="AJ219" s="84">
        <f t="shared" si="71"/>
        <v>0</v>
      </c>
      <c r="AK219" s="1" t="str">
        <f t="shared" si="55"/>
        <v/>
      </c>
      <c r="AL219" s="1" t="str">
        <f t="shared" si="56"/>
        <v/>
      </c>
      <c r="AM219" s="1" t="str">
        <f t="shared" si="57"/>
        <v/>
      </c>
      <c r="AN219" s="1" t="str">
        <f t="shared" si="58"/>
        <v/>
      </c>
    </row>
    <row r="220" spans="1:40" x14ac:dyDescent="0.15">
      <c r="A220" s="5" t="str">
        <f t="shared" si="66"/>
        <v/>
      </c>
      <c r="B220" s="69"/>
      <c r="C220" s="70"/>
      <c r="D220" s="71"/>
      <c r="E220" s="71"/>
      <c r="F220" s="213"/>
      <c r="G220" s="214"/>
      <c r="H220" s="72"/>
      <c r="I220" s="73"/>
      <c r="J220" s="73"/>
      <c r="K220" s="73"/>
      <c r="L220" s="74"/>
      <c r="M220" s="111"/>
      <c r="N220" s="112"/>
      <c r="O220" s="6" t="str">
        <f t="shared" si="62"/>
        <v/>
      </c>
      <c r="P220" s="7" t="str">
        <f t="shared" si="63"/>
        <v/>
      </c>
      <c r="Q220" s="7" t="str">
        <f t="shared" si="64"/>
        <v/>
      </c>
      <c r="R220" s="8"/>
      <c r="S220" s="8"/>
      <c r="T220" s="8"/>
      <c r="U220" s="9" t="str">
        <f t="shared" si="65"/>
        <v/>
      </c>
      <c r="V220" s="10"/>
      <c r="W220" s="11"/>
      <c r="X220" s="12"/>
      <c r="Y220" s="102" t="str">
        <f t="shared" si="59"/>
        <v/>
      </c>
      <c r="Z220" s="103" t="str">
        <f t="shared" si="60"/>
        <v/>
      </c>
      <c r="AA220" s="104" t="str">
        <f t="shared" si="61"/>
        <v/>
      </c>
      <c r="AB220" s="2"/>
      <c r="AD220" s="83"/>
      <c r="AE220" s="19">
        <f t="shared" si="67"/>
        <v>0</v>
      </c>
      <c r="AF220" s="4"/>
      <c r="AG220" s="20" t="str">
        <f t="shared" si="68"/>
        <v/>
      </c>
      <c r="AH220" s="20" t="str">
        <f t="shared" si="69"/>
        <v/>
      </c>
      <c r="AI220" s="20" t="str">
        <f t="shared" si="70"/>
        <v/>
      </c>
      <c r="AJ220" s="84">
        <f t="shared" si="71"/>
        <v>0</v>
      </c>
      <c r="AK220" s="1" t="str">
        <f t="shared" si="55"/>
        <v/>
      </c>
      <c r="AL220" s="1" t="str">
        <f t="shared" si="56"/>
        <v/>
      </c>
      <c r="AM220" s="1" t="str">
        <f t="shared" si="57"/>
        <v/>
      </c>
      <c r="AN220" s="1" t="str">
        <f t="shared" si="58"/>
        <v/>
      </c>
    </row>
    <row r="221" spans="1:40" x14ac:dyDescent="0.15">
      <c r="A221" s="5" t="str">
        <f t="shared" si="66"/>
        <v/>
      </c>
      <c r="B221" s="69"/>
      <c r="C221" s="70"/>
      <c r="D221" s="71"/>
      <c r="E221" s="71"/>
      <c r="F221" s="213"/>
      <c r="G221" s="214"/>
      <c r="H221" s="72"/>
      <c r="I221" s="73"/>
      <c r="J221" s="73"/>
      <c r="K221" s="73"/>
      <c r="L221" s="74"/>
      <c r="M221" s="111"/>
      <c r="N221" s="112"/>
      <c r="O221" s="6" t="str">
        <f t="shared" si="62"/>
        <v/>
      </c>
      <c r="P221" s="7" t="str">
        <f t="shared" si="63"/>
        <v/>
      </c>
      <c r="Q221" s="7" t="str">
        <f t="shared" si="64"/>
        <v/>
      </c>
      <c r="R221" s="8"/>
      <c r="S221" s="8"/>
      <c r="T221" s="8"/>
      <c r="U221" s="9" t="str">
        <f t="shared" si="65"/>
        <v/>
      </c>
      <c r="V221" s="10"/>
      <c r="W221" s="11"/>
      <c r="X221" s="12"/>
      <c r="Y221" s="102" t="str">
        <f t="shared" si="59"/>
        <v/>
      </c>
      <c r="Z221" s="103" t="str">
        <f t="shared" si="60"/>
        <v/>
      </c>
      <c r="AA221" s="104" t="str">
        <f t="shared" si="61"/>
        <v/>
      </c>
      <c r="AB221" s="2"/>
      <c r="AD221" s="83"/>
      <c r="AE221" s="19">
        <f t="shared" si="67"/>
        <v>0</v>
      </c>
      <c r="AF221" s="4"/>
      <c r="AG221" s="20" t="str">
        <f t="shared" si="68"/>
        <v/>
      </c>
      <c r="AH221" s="20" t="str">
        <f t="shared" si="69"/>
        <v/>
      </c>
      <c r="AI221" s="20" t="str">
        <f t="shared" si="70"/>
        <v/>
      </c>
      <c r="AJ221" s="84">
        <f t="shared" si="71"/>
        <v>0</v>
      </c>
      <c r="AK221" s="1" t="str">
        <f t="shared" si="55"/>
        <v/>
      </c>
      <c r="AL221" s="1" t="str">
        <f t="shared" si="56"/>
        <v/>
      </c>
      <c r="AM221" s="1" t="str">
        <f t="shared" si="57"/>
        <v/>
      </c>
      <c r="AN221" s="1" t="str">
        <f t="shared" si="58"/>
        <v/>
      </c>
    </row>
    <row r="222" spans="1:40" x14ac:dyDescent="0.15">
      <c r="A222" s="5" t="str">
        <f t="shared" si="66"/>
        <v/>
      </c>
      <c r="B222" s="69"/>
      <c r="C222" s="70"/>
      <c r="D222" s="71"/>
      <c r="E222" s="71"/>
      <c r="F222" s="213"/>
      <c r="G222" s="214"/>
      <c r="H222" s="72"/>
      <c r="I222" s="73"/>
      <c r="J222" s="73"/>
      <c r="K222" s="73"/>
      <c r="L222" s="74"/>
      <c r="M222" s="111"/>
      <c r="N222" s="112"/>
      <c r="O222" s="6" t="str">
        <f t="shared" si="62"/>
        <v/>
      </c>
      <c r="P222" s="7" t="str">
        <f t="shared" si="63"/>
        <v/>
      </c>
      <c r="Q222" s="7" t="str">
        <f t="shared" si="64"/>
        <v/>
      </c>
      <c r="R222" s="8"/>
      <c r="S222" s="8"/>
      <c r="T222" s="8"/>
      <c r="U222" s="9" t="str">
        <f t="shared" si="65"/>
        <v/>
      </c>
      <c r="V222" s="10"/>
      <c r="W222" s="11"/>
      <c r="X222" s="12"/>
      <c r="Y222" s="102" t="str">
        <f t="shared" si="59"/>
        <v/>
      </c>
      <c r="Z222" s="103" t="str">
        <f t="shared" si="60"/>
        <v/>
      </c>
      <c r="AA222" s="104" t="str">
        <f t="shared" si="61"/>
        <v/>
      </c>
      <c r="AB222" s="2"/>
      <c r="AD222" s="83"/>
      <c r="AE222" s="19">
        <f t="shared" si="67"/>
        <v>0</v>
      </c>
      <c r="AF222" s="4"/>
      <c r="AG222" s="20" t="str">
        <f t="shared" si="68"/>
        <v/>
      </c>
      <c r="AH222" s="20" t="str">
        <f t="shared" si="69"/>
        <v/>
      </c>
      <c r="AI222" s="20" t="str">
        <f t="shared" si="70"/>
        <v/>
      </c>
      <c r="AJ222" s="84">
        <f t="shared" si="71"/>
        <v>0</v>
      </c>
      <c r="AK222" s="1" t="str">
        <f t="shared" si="55"/>
        <v/>
      </c>
      <c r="AL222" s="1" t="str">
        <f t="shared" si="56"/>
        <v/>
      </c>
      <c r="AM222" s="1" t="str">
        <f t="shared" si="57"/>
        <v/>
      </c>
      <c r="AN222" s="1" t="str">
        <f t="shared" si="58"/>
        <v/>
      </c>
    </row>
    <row r="223" spans="1:40" x14ac:dyDescent="0.15">
      <c r="A223" s="5" t="str">
        <f t="shared" si="66"/>
        <v/>
      </c>
      <c r="B223" s="69"/>
      <c r="C223" s="70"/>
      <c r="D223" s="71"/>
      <c r="E223" s="71"/>
      <c r="F223" s="213"/>
      <c r="G223" s="214"/>
      <c r="H223" s="72"/>
      <c r="I223" s="73"/>
      <c r="J223" s="73"/>
      <c r="K223" s="73"/>
      <c r="L223" s="74"/>
      <c r="M223" s="111"/>
      <c r="N223" s="112"/>
      <c r="O223" s="6" t="str">
        <f t="shared" si="62"/>
        <v/>
      </c>
      <c r="P223" s="7" t="str">
        <f t="shared" si="63"/>
        <v/>
      </c>
      <c r="Q223" s="7" t="str">
        <f t="shared" si="64"/>
        <v/>
      </c>
      <c r="R223" s="8"/>
      <c r="S223" s="8"/>
      <c r="T223" s="8"/>
      <c r="U223" s="9" t="str">
        <f t="shared" si="65"/>
        <v/>
      </c>
      <c r="V223" s="10"/>
      <c r="W223" s="11"/>
      <c r="X223" s="12"/>
      <c r="Y223" s="102" t="str">
        <f t="shared" si="59"/>
        <v/>
      </c>
      <c r="Z223" s="103" t="str">
        <f t="shared" si="60"/>
        <v/>
      </c>
      <c r="AA223" s="104" t="str">
        <f t="shared" si="61"/>
        <v/>
      </c>
      <c r="AB223" s="2"/>
      <c r="AD223" s="83"/>
      <c r="AE223" s="19">
        <f t="shared" si="67"/>
        <v>0</v>
      </c>
      <c r="AF223" s="4"/>
      <c r="AG223" s="20" t="str">
        <f t="shared" si="68"/>
        <v/>
      </c>
      <c r="AH223" s="20" t="str">
        <f t="shared" si="69"/>
        <v/>
      </c>
      <c r="AI223" s="20" t="str">
        <f t="shared" si="70"/>
        <v/>
      </c>
      <c r="AJ223" s="84">
        <f t="shared" si="71"/>
        <v>0</v>
      </c>
      <c r="AK223" s="1" t="str">
        <f t="shared" si="55"/>
        <v/>
      </c>
      <c r="AL223" s="1" t="str">
        <f t="shared" si="56"/>
        <v/>
      </c>
      <c r="AM223" s="1" t="str">
        <f t="shared" si="57"/>
        <v/>
      </c>
      <c r="AN223" s="1" t="str">
        <f t="shared" si="58"/>
        <v/>
      </c>
    </row>
    <row r="224" spans="1:40" x14ac:dyDescent="0.15">
      <c r="A224" s="5" t="str">
        <f t="shared" si="66"/>
        <v/>
      </c>
      <c r="B224" s="69"/>
      <c r="C224" s="70"/>
      <c r="D224" s="71"/>
      <c r="E224" s="71"/>
      <c r="F224" s="213"/>
      <c r="G224" s="214"/>
      <c r="H224" s="72"/>
      <c r="I224" s="73"/>
      <c r="J224" s="73"/>
      <c r="K224" s="73"/>
      <c r="L224" s="74"/>
      <c r="M224" s="111"/>
      <c r="N224" s="112"/>
      <c r="O224" s="6" t="str">
        <f t="shared" si="62"/>
        <v/>
      </c>
      <c r="P224" s="7" t="str">
        <f t="shared" si="63"/>
        <v/>
      </c>
      <c r="Q224" s="7" t="str">
        <f t="shared" si="64"/>
        <v/>
      </c>
      <c r="R224" s="8"/>
      <c r="S224" s="8"/>
      <c r="T224" s="8"/>
      <c r="U224" s="9" t="str">
        <f t="shared" si="65"/>
        <v/>
      </c>
      <c r="V224" s="10"/>
      <c r="W224" s="11"/>
      <c r="X224" s="12"/>
      <c r="Y224" s="102" t="str">
        <f t="shared" si="59"/>
        <v/>
      </c>
      <c r="Z224" s="103" t="str">
        <f t="shared" si="60"/>
        <v/>
      </c>
      <c r="AA224" s="104" t="str">
        <f t="shared" si="61"/>
        <v/>
      </c>
      <c r="AB224" s="2"/>
      <c r="AD224" s="83"/>
      <c r="AE224" s="19">
        <f t="shared" si="67"/>
        <v>0</v>
      </c>
      <c r="AF224" s="4"/>
      <c r="AG224" s="20" t="str">
        <f t="shared" si="68"/>
        <v/>
      </c>
      <c r="AH224" s="20" t="str">
        <f t="shared" si="69"/>
        <v/>
      </c>
      <c r="AI224" s="20" t="str">
        <f t="shared" si="70"/>
        <v/>
      </c>
      <c r="AJ224" s="84">
        <f t="shared" si="71"/>
        <v>0</v>
      </c>
      <c r="AK224" s="1" t="str">
        <f t="shared" si="55"/>
        <v/>
      </c>
      <c r="AL224" s="1" t="str">
        <f t="shared" si="56"/>
        <v/>
      </c>
      <c r="AM224" s="1" t="str">
        <f t="shared" si="57"/>
        <v/>
      </c>
      <c r="AN224" s="1" t="str">
        <f t="shared" si="58"/>
        <v/>
      </c>
    </row>
    <row r="225" spans="1:40" x14ac:dyDescent="0.15">
      <c r="A225" s="5" t="str">
        <f t="shared" si="66"/>
        <v/>
      </c>
      <c r="B225" s="69"/>
      <c r="C225" s="70"/>
      <c r="D225" s="71"/>
      <c r="E225" s="71"/>
      <c r="F225" s="213"/>
      <c r="G225" s="214"/>
      <c r="H225" s="72"/>
      <c r="I225" s="73"/>
      <c r="J225" s="73"/>
      <c r="K225" s="73"/>
      <c r="L225" s="74"/>
      <c r="M225" s="111"/>
      <c r="N225" s="112"/>
      <c r="O225" s="6" t="str">
        <f t="shared" si="62"/>
        <v/>
      </c>
      <c r="P225" s="7" t="str">
        <f t="shared" si="63"/>
        <v/>
      </c>
      <c r="Q225" s="7" t="str">
        <f t="shared" si="64"/>
        <v/>
      </c>
      <c r="R225" s="8"/>
      <c r="S225" s="8"/>
      <c r="T225" s="8"/>
      <c r="U225" s="9" t="str">
        <f t="shared" si="65"/>
        <v/>
      </c>
      <c r="V225" s="10"/>
      <c r="W225" s="11"/>
      <c r="X225" s="12"/>
      <c r="Y225" s="102" t="str">
        <f t="shared" si="59"/>
        <v/>
      </c>
      <c r="Z225" s="103" t="str">
        <f t="shared" si="60"/>
        <v/>
      </c>
      <c r="AA225" s="104" t="str">
        <f t="shared" si="61"/>
        <v/>
      </c>
      <c r="AB225" s="2"/>
      <c r="AD225" s="83"/>
      <c r="AE225" s="19">
        <f t="shared" si="67"/>
        <v>0</v>
      </c>
      <c r="AF225" s="4"/>
      <c r="AG225" s="20" t="str">
        <f t="shared" si="68"/>
        <v/>
      </c>
      <c r="AH225" s="20" t="str">
        <f t="shared" si="69"/>
        <v/>
      </c>
      <c r="AI225" s="20" t="str">
        <f t="shared" si="70"/>
        <v/>
      </c>
      <c r="AJ225" s="84">
        <f t="shared" si="71"/>
        <v>0</v>
      </c>
      <c r="AK225" s="1" t="str">
        <f t="shared" si="55"/>
        <v/>
      </c>
      <c r="AL225" s="1" t="str">
        <f t="shared" si="56"/>
        <v/>
      </c>
      <c r="AM225" s="1" t="str">
        <f t="shared" si="57"/>
        <v/>
      </c>
      <c r="AN225" s="1" t="str">
        <f t="shared" si="58"/>
        <v/>
      </c>
    </row>
    <row r="226" spans="1:40" x14ac:dyDescent="0.15">
      <c r="A226" s="5" t="str">
        <f t="shared" si="66"/>
        <v/>
      </c>
      <c r="B226" s="69"/>
      <c r="C226" s="70"/>
      <c r="D226" s="71"/>
      <c r="E226" s="71"/>
      <c r="F226" s="213"/>
      <c r="G226" s="214"/>
      <c r="H226" s="72"/>
      <c r="I226" s="73"/>
      <c r="J226" s="73"/>
      <c r="K226" s="73"/>
      <c r="L226" s="74"/>
      <c r="M226" s="111"/>
      <c r="N226" s="112"/>
      <c r="O226" s="6" t="str">
        <f t="shared" si="62"/>
        <v/>
      </c>
      <c r="P226" s="7" t="str">
        <f t="shared" si="63"/>
        <v/>
      </c>
      <c r="Q226" s="7" t="str">
        <f t="shared" si="64"/>
        <v/>
      </c>
      <c r="R226" s="8"/>
      <c r="S226" s="8"/>
      <c r="T226" s="8"/>
      <c r="U226" s="9" t="str">
        <f t="shared" si="65"/>
        <v/>
      </c>
      <c r="V226" s="10"/>
      <c r="W226" s="11"/>
      <c r="X226" s="12"/>
      <c r="Y226" s="102" t="str">
        <f t="shared" si="59"/>
        <v/>
      </c>
      <c r="Z226" s="103" t="str">
        <f t="shared" si="60"/>
        <v/>
      </c>
      <c r="AA226" s="104" t="str">
        <f t="shared" si="61"/>
        <v/>
      </c>
      <c r="AB226" s="2"/>
      <c r="AD226" s="83"/>
      <c r="AE226" s="19">
        <f t="shared" si="67"/>
        <v>0</v>
      </c>
      <c r="AF226" s="4"/>
      <c r="AG226" s="20" t="str">
        <f t="shared" si="68"/>
        <v/>
      </c>
      <c r="AH226" s="20" t="str">
        <f t="shared" si="69"/>
        <v/>
      </c>
      <c r="AI226" s="20" t="str">
        <f t="shared" si="70"/>
        <v/>
      </c>
      <c r="AJ226" s="84">
        <f t="shared" si="71"/>
        <v>0</v>
      </c>
      <c r="AK226" s="1" t="str">
        <f t="shared" si="55"/>
        <v/>
      </c>
      <c r="AL226" s="1" t="str">
        <f t="shared" si="56"/>
        <v/>
      </c>
      <c r="AM226" s="1" t="str">
        <f t="shared" si="57"/>
        <v/>
      </c>
      <c r="AN226" s="1" t="str">
        <f t="shared" si="58"/>
        <v/>
      </c>
    </row>
    <row r="227" spans="1:40" x14ac:dyDescent="0.15">
      <c r="A227" s="5" t="str">
        <f t="shared" si="66"/>
        <v/>
      </c>
      <c r="B227" s="69"/>
      <c r="C227" s="70"/>
      <c r="D227" s="71"/>
      <c r="E227" s="71"/>
      <c r="F227" s="213"/>
      <c r="G227" s="214"/>
      <c r="H227" s="72"/>
      <c r="I227" s="73"/>
      <c r="J227" s="73"/>
      <c r="K227" s="73"/>
      <c r="L227" s="74"/>
      <c r="M227" s="111"/>
      <c r="N227" s="112"/>
      <c r="O227" s="6" t="str">
        <f t="shared" si="62"/>
        <v/>
      </c>
      <c r="P227" s="7" t="str">
        <f t="shared" si="63"/>
        <v/>
      </c>
      <c r="Q227" s="7" t="str">
        <f t="shared" si="64"/>
        <v/>
      </c>
      <c r="R227" s="8"/>
      <c r="S227" s="8"/>
      <c r="T227" s="8"/>
      <c r="U227" s="9" t="str">
        <f t="shared" si="65"/>
        <v/>
      </c>
      <c r="V227" s="10"/>
      <c r="W227" s="11"/>
      <c r="X227" s="12"/>
      <c r="Y227" s="102" t="str">
        <f t="shared" si="59"/>
        <v/>
      </c>
      <c r="Z227" s="103" t="str">
        <f t="shared" si="60"/>
        <v/>
      </c>
      <c r="AA227" s="104" t="str">
        <f t="shared" si="61"/>
        <v/>
      </c>
      <c r="AB227" s="2"/>
      <c r="AD227" s="83"/>
      <c r="AE227" s="19">
        <f t="shared" si="67"/>
        <v>0</v>
      </c>
      <c r="AF227" s="4"/>
      <c r="AG227" s="20" t="str">
        <f t="shared" si="68"/>
        <v/>
      </c>
      <c r="AH227" s="20" t="str">
        <f t="shared" si="69"/>
        <v/>
      </c>
      <c r="AI227" s="20" t="str">
        <f t="shared" si="70"/>
        <v/>
      </c>
      <c r="AJ227" s="84">
        <f t="shared" si="71"/>
        <v>0</v>
      </c>
      <c r="AK227" s="1" t="str">
        <f t="shared" si="55"/>
        <v/>
      </c>
      <c r="AL227" s="1" t="str">
        <f t="shared" si="56"/>
        <v/>
      </c>
      <c r="AM227" s="1" t="str">
        <f t="shared" si="57"/>
        <v/>
      </c>
      <c r="AN227" s="1" t="str">
        <f t="shared" si="58"/>
        <v/>
      </c>
    </row>
    <row r="228" spans="1:40" x14ac:dyDescent="0.15">
      <c r="A228" s="5" t="str">
        <f t="shared" si="66"/>
        <v/>
      </c>
      <c r="B228" s="69"/>
      <c r="C228" s="70"/>
      <c r="D228" s="71"/>
      <c r="E228" s="71"/>
      <c r="F228" s="213"/>
      <c r="G228" s="214"/>
      <c r="H228" s="72"/>
      <c r="I228" s="73"/>
      <c r="J228" s="73"/>
      <c r="K228" s="73"/>
      <c r="L228" s="74"/>
      <c r="M228" s="111"/>
      <c r="N228" s="112"/>
      <c r="O228" s="6" t="str">
        <f t="shared" si="62"/>
        <v/>
      </c>
      <c r="P228" s="7" t="str">
        <f t="shared" si="63"/>
        <v/>
      </c>
      <c r="Q228" s="7" t="str">
        <f t="shared" si="64"/>
        <v/>
      </c>
      <c r="R228" s="8"/>
      <c r="S228" s="8"/>
      <c r="T228" s="8"/>
      <c r="U228" s="9" t="str">
        <f t="shared" si="65"/>
        <v/>
      </c>
      <c r="V228" s="10"/>
      <c r="W228" s="11"/>
      <c r="X228" s="12"/>
      <c r="Y228" s="102" t="str">
        <f t="shared" si="59"/>
        <v/>
      </c>
      <c r="Z228" s="103" t="str">
        <f t="shared" si="60"/>
        <v/>
      </c>
      <c r="AA228" s="104" t="str">
        <f t="shared" si="61"/>
        <v/>
      </c>
      <c r="AB228" s="2"/>
      <c r="AD228" s="83"/>
      <c r="AE228" s="19">
        <f t="shared" si="67"/>
        <v>0</v>
      </c>
      <c r="AF228" s="4"/>
      <c r="AG228" s="20" t="str">
        <f t="shared" si="68"/>
        <v/>
      </c>
      <c r="AH228" s="20" t="str">
        <f t="shared" si="69"/>
        <v/>
      </c>
      <c r="AI228" s="20" t="str">
        <f t="shared" si="70"/>
        <v/>
      </c>
      <c r="AJ228" s="84">
        <f t="shared" si="71"/>
        <v>0</v>
      </c>
      <c r="AK228" s="1" t="str">
        <f t="shared" si="55"/>
        <v/>
      </c>
      <c r="AL228" s="1" t="str">
        <f t="shared" si="56"/>
        <v/>
      </c>
      <c r="AM228" s="1" t="str">
        <f t="shared" si="57"/>
        <v/>
      </c>
      <c r="AN228" s="1" t="str">
        <f t="shared" si="58"/>
        <v/>
      </c>
    </row>
    <row r="229" spans="1:40" x14ac:dyDescent="0.15">
      <c r="A229" s="5" t="str">
        <f t="shared" si="66"/>
        <v/>
      </c>
      <c r="B229" s="69"/>
      <c r="C229" s="70"/>
      <c r="D229" s="71"/>
      <c r="E229" s="71"/>
      <c r="F229" s="213"/>
      <c r="G229" s="214"/>
      <c r="H229" s="72"/>
      <c r="I229" s="73"/>
      <c r="J229" s="73"/>
      <c r="K229" s="73"/>
      <c r="L229" s="74"/>
      <c r="M229" s="111"/>
      <c r="N229" s="112"/>
      <c r="O229" s="6" t="str">
        <f t="shared" si="62"/>
        <v/>
      </c>
      <c r="P229" s="7" t="str">
        <f t="shared" si="63"/>
        <v/>
      </c>
      <c r="Q229" s="7" t="str">
        <f t="shared" si="64"/>
        <v/>
      </c>
      <c r="R229" s="8"/>
      <c r="S229" s="8"/>
      <c r="T229" s="8"/>
      <c r="U229" s="9" t="str">
        <f t="shared" si="65"/>
        <v/>
      </c>
      <c r="V229" s="10"/>
      <c r="W229" s="11"/>
      <c r="X229" s="12"/>
      <c r="Y229" s="102" t="str">
        <f t="shared" si="59"/>
        <v/>
      </c>
      <c r="Z229" s="103" t="str">
        <f t="shared" si="60"/>
        <v/>
      </c>
      <c r="AA229" s="104" t="str">
        <f t="shared" si="61"/>
        <v/>
      </c>
      <c r="AB229" s="2"/>
      <c r="AD229" s="83"/>
      <c r="AE229" s="19">
        <f t="shared" si="67"/>
        <v>0</v>
      </c>
      <c r="AF229" s="4"/>
      <c r="AG229" s="20" t="str">
        <f t="shared" si="68"/>
        <v/>
      </c>
      <c r="AH229" s="20" t="str">
        <f t="shared" si="69"/>
        <v/>
      </c>
      <c r="AI229" s="20" t="str">
        <f t="shared" si="70"/>
        <v/>
      </c>
      <c r="AJ229" s="84">
        <f t="shared" si="71"/>
        <v>0</v>
      </c>
      <c r="AK229" s="1" t="str">
        <f t="shared" si="55"/>
        <v/>
      </c>
      <c r="AL229" s="1" t="str">
        <f t="shared" si="56"/>
        <v/>
      </c>
      <c r="AM229" s="1" t="str">
        <f t="shared" si="57"/>
        <v/>
      </c>
      <c r="AN229" s="1" t="str">
        <f t="shared" si="58"/>
        <v/>
      </c>
    </row>
    <row r="230" spans="1:40" x14ac:dyDescent="0.15">
      <c r="A230" s="5" t="str">
        <f t="shared" si="66"/>
        <v/>
      </c>
      <c r="B230" s="69"/>
      <c r="C230" s="70"/>
      <c r="D230" s="71"/>
      <c r="E230" s="71"/>
      <c r="F230" s="213"/>
      <c r="G230" s="214"/>
      <c r="H230" s="72"/>
      <c r="I230" s="73"/>
      <c r="J230" s="73"/>
      <c r="K230" s="73"/>
      <c r="L230" s="74"/>
      <c r="M230" s="111"/>
      <c r="N230" s="112"/>
      <c r="O230" s="6" t="str">
        <f t="shared" si="62"/>
        <v/>
      </c>
      <c r="P230" s="7" t="str">
        <f t="shared" si="63"/>
        <v/>
      </c>
      <c r="Q230" s="7" t="str">
        <f t="shared" si="64"/>
        <v/>
      </c>
      <c r="R230" s="8"/>
      <c r="S230" s="8"/>
      <c r="T230" s="8"/>
      <c r="U230" s="9" t="str">
        <f t="shared" si="65"/>
        <v/>
      </c>
      <c r="V230" s="10"/>
      <c r="W230" s="11"/>
      <c r="X230" s="12"/>
      <c r="Y230" s="102" t="str">
        <f t="shared" si="59"/>
        <v/>
      </c>
      <c r="Z230" s="103" t="str">
        <f t="shared" si="60"/>
        <v/>
      </c>
      <c r="AA230" s="104" t="str">
        <f t="shared" si="61"/>
        <v/>
      </c>
      <c r="AB230" s="2"/>
      <c r="AD230" s="83"/>
      <c r="AE230" s="19">
        <f t="shared" si="67"/>
        <v>0</v>
      </c>
      <c r="AF230" s="4"/>
      <c r="AG230" s="20" t="str">
        <f t="shared" si="68"/>
        <v/>
      </c>
      <c r="AH230" s="20" t="str">
        <f t="shared" si="69"/>
        <v/>
      </c>
      <c r="AI230" s="20" t="str">
        <f t="shared" si="70"/>
        <v/>
      </c>
      <c r="AJ230" s="84">
        <f t="shared" si="71"/>
        <v>0</v>
      </c>
      <c r="AK230" s="1" t="str">
        <f t="shared" si="55"/>
        <v/>
      </c>
      <c r="AL230" s="1" t="str">
        <f t="shared" si="56"/>
        <v/>
      </c>
      <c r="AM230" s="1" t="str">
        <f t="shared" si="57"/>
        <v/>
      </c>
      <c r="AN230" s="1" t="str">
        <f t="shared" si="58"/>
        <v/>
      </c>
    </row>
    <row r="231" spans="1:40" x14ac:dyDescent="0.15">
      <c r="A231" s="5" t="str">
        <f t="shared" si="66"/>
        <v/>
      </c>
      <c r="B231" s="69"/>
      <c r="C231" s="70"/>
      <c r="D231" s="71"/>
      <c r="E231" s="71"/>
      <c r="F231" s="213"/>
      <c r="G231" s="214"/>
      <c r="H231" s="72"/>
      <c r="I231" s="73"/>
      <c r="J231" s="73"/>
      <c r="K231" s="73"/>
      <c r="L231" s="74"/>
      <c r="M231" s="111"/>
      <c r="N231" s="112"/>
      <c r="O231" s="6" t="str">
        <f t="shared" si="62"/>
        <v/>
      </c>
      <c r="P231" s="7" t="str">
        <f t="shared" si="63"/>
        <v/>
      </c>
      <c r="Q231" s="7" t="str">
        <f t="shared" si="64"/>
        <v/>
      </c>
      <c r="R231" s="8"/>
      <c r="S231" s="8"/>
      <c r="T231" s="8"/>
      <c r="U231" s="9" t="str">
        <f t="shared" si="65"/>
        <v/>
      </c>
      <c r="V231" s="10"/>
      <c r="W231" s="11"/>
      <c r="X231" s="12"/>
      <c r="Y231" s="102" t="str">
        <f t="shared" si="59"/>
        <v/>
      </c>
      <c r="Z231" s="103" t="str">
        <f t="shared" si="60"/>
        <v/>
      </c>
      <c r="AA231" s="104" t="str">
        <f t="shared" si="61"/>
        <v/>
      </c>
      <c r="AB231" s="2"/>
      <c r="AD231" s="83"/>
      <c r="AE231" s="19">
        <f t="shared" si="67"/>
        <v>0</v>
      </c>
      <c r="AF231" s="4"/>
      <c r="AG231" s="20" t="str">
        <f t="shared" si="68"/>
        <v/>
      </c>
      <c r="AH231" s="20" t="str">
        <f t="shared" si="69"/>
        <v/>
      </c>
      <c r="AI231" s="20" t="str">
        <f t="shared" si="70"/>
        <v/>
      </c>
      <c r="AJ231" s="84">
        <f t="shared" si="71"/>
        <v>0</v>
      </c>
      <c r="AK231" s="1" t="str">
        <f t="shared" si="55"/>
        <v/>
      </c>
      <c r="AL231" s="1" t="str">
        <f t="shared" si="56"/>
        <v/>
      </c>
      <c r="AM231" s="1" t="str">
        <f t="shared" si="57"/>
        <v/>
      </c>
      <c r="AN231" s="1" t="str">
        <f t="shared" si="58"/>
        <v/>
      </c>
    </row>
    <row r="232" spans="1:40" x14ac:dyDescent="0.15">
      <c r="A232" s="5" t="str">
        <f t="shared" si="66"/>
        <v/>
      </c>
      <c r="B232" s="69"/>
      <c r="C232" s="70"/>
      <c r="D232" s="71"/>
      <c r="E232" s="71"/>
      <c r="F232" s="213"/>
      <c r="G232" s="214"/>
      <c r="H232" s="72"/>
      <c r="I232" s="73"/>
      <c r="J232" s="73"/>
      <c r="K232" s="73"/>
      <c r="L232" s="74"/>
      <c r="M232" s="111"/>
      <c r="N232" s="112"/>
      <c r="O232" s="6" t="str">
        <f t="shared" si="62"/>
        <v/>
      </c>
      <c r="P232" s="7" t="str">
        <f t="shared" si="63"/>
        <v/>
      </c>
      <c r="Q232" s="7" t="str">
        <f t="shared" si="64"/>
        <v/>
      </c>
      <c r="R232" s="8"/>
      <c r="S232" s="8"/>
      <c r="T232" s="8"/>
      <c r="U232" s="9" t="str">
        <f t="shared" si="65"/>
        <v/>
      </c>
      <c r="V232" s="10"/>
      <c r="W232" s="11"/>
      <c r="X232" s="12"/>
      <c r="Y232" s="102" t="str">
        <f t="shared" si="59"/>
        <v/>
      </c>
      <c r="Z232" s="103" t="str">
        <f t="shared" si="60"/>
        <v/>
      </c>
      <c r="AA232" s="104" t="str">
        <f t="shared" si="61"/>
        <v/>
      </c>
      <c r="AB232" s="2"/>
      <c r="AD232" s="83"/>
      <c r="AE232" s="19">
        <f t="shared" si="67"/>
        <v>0</v>
      </c>
      <c r="AF232" s="4"/>
      <c r="AG232" s="20" t="str">
        <f t="shared" si="68"/>
        <v/>
      </c>
      <c r="AH232" s="20" t="str">
        <f t="shared" si="69"/>
        <v/>
      </c>
      <c r="AI232" s="20" t="str">
        <f t="shared" si="70"/>
        <v/>
      </c>
      <c r="AJ232" s="84">
        <f t="shared" si="71"/>
        <v>0</v>
      </c>
      <c r="AK232" s="1" t="str">
        <f t="shared" si="55"/>
        <v/>
      </c>
      <c r="AL232" s="1" t="str">
        <f t="shared" si="56"/>
        <v/>
      </c>
      <c r="AM232" s="1" t="str">
        <f t="shared" si="57"/>
        <v/>
      </c>
      <c r="AN232" s="1" t="str">
        <f t="shared" si="58"/>
        <v/>
      </c>
    </row>
    <row r="233" spans="1:40" x14ac:dyDescent="0.15">
      <c r="A233" s="5" t="str">
        <f t="shared" si="66"/>
        <v/>
      </c>
      <c r="B233" s="113"/>
      <c r="C233" s="114"/>
      <c r="D233" s="115"/>
      <c r="E233" s="115"/>
      <c r="F233" s="215"/>
      <c r="G233" s="216"/>
      <c r="H233" s="116"/>
      <c r="I233" s="117"/>
      <c r="J233" s="117"/>
      <c r="K233" s="117"/>
      <c r="L233" s="118"/>
      <c r="M233" s="119"/>
      <c r="N233" s="120"/>
      <c r="O233" s="6" t="str">
        <f t="shared" si="62"/>
        <v/>
      </c>
      <c r="P233" s="7" t="str">
        <f t="shared" si="63"/>
        <v/>
      </c>
      <c r="Q233" s="7" t="str">
        <f t="shared" si="64"/>
        <v/>
      </c>
      <c r="R233" s="121"/>
      <c r="S233" s="121"/>
      <c r="T233" s="121"/>
      <c r="U233" s="122" t="str">
        <f t="shared" si="65"/>
        <v/>
      </c>
      <c r="V233" s="123"/>
      <c r="W233" s="124"/>
      <c r="X233" s="125"/>
      <c r="Y233" s="105" t="str">
        <f t="shared" si="59"/>
        <v/>
      </c>
      <c r="Z233" s="106" t="str">
        <f t="shared" si="60"/>
        <v/>
      </c>
      <c r="AA233" s="107" t="str">
        <f t="shared" si="61"/>
        <v/>
      </c>
      <c r="AB233" s="129"/>
      <c r="AD233" s="83"/>
      <c r="AE233" s="19">
        <f t="shared" si="67"/>
        <v>0</v>
      </c>
      <c r="AF233" s="4"/>
      <c r="AG233" s="20" t="str">
        <f t="shared" si="68"/>
        <v/>
      </c>
      <c r="AH233" s="20" t="str">
        <f t="shared" si="69"/>
        <v/>
      </c>
      <c r="AI233" s="20" t="str">
        <f t="shared" si="70"/>
        <v/>
      </c>
      <c r="AJ233" s="84">
        <f t="shared" si="71"/>
        <v>0</v>
      </c>
      <c r="AK233" s="1" t="str">
        <f t="shared" si="55"/>
        <v/>
      </c>
      <c r="AL233" s="1" t="str">
        <f t="shared" si="56"/>
        <v/>
      </c>
      <c r="AM233" s="1" t="str">
        <f t="shared" si="57"/>
        <v/>
      </c>
      <c r="AN233" s="1" t="str">
        <f t="shared" si="58"/>
        <v/>
      </c>
    </row>
    <row r="234" spans="1:40" ht="12.75" thickBot="1" x14ac:dyDescent="0.2">
      <c r="A234" s="5" t="str">
        <f t="shared" si="66"/>
        <v/>
      </c>
      <c r="B234" s="75"/>
      <c r="C234" s="76"/>
      <c r="D234" s="77"/>
      <c r="E234" s="77"/>
      <c r="F234" s="217"/>
      <c r="G234" s="218"/>
      <c r="H234" s="78"/>
      <c r="I234" s="79"/>
      <c r="J234" s="79"/>
      <c r="K234" s="79"/>
      <c r="L234" s="80"/>
      <c r="M234" s="127"/>
      <c r="N234" s="128"/>
      <c r="O234" s="130" t="str">
        <f t="shared" si="62"/>
        <v/>
      </c>
      <c r="P234" s="13" t="str">
        <f t="shared" si="63"/>
        <v/>
      </c>
      <c r="Q234" s="13" t="str">
        <f t="shared" si="64"/>
        <v/>
      </c>
      <c r="R234" s="14"/>
      <c r="S234" s="14"/>
      <c r="T234" s="14"/>
      <c r="U234" s="15" t="str">
        <f t="shared" si="65"/>
        <v/>
      </c>
      <c r="V234" s="16"/>
      <c r="W234" s="17"/>
      <c r="X234" s="18"/>
      <c r="Y234" s="108" t="str">
        <f t="shared" si="59"/>
        <v/>
      </c>
      <c r="Z234" s="109" t="str">
        <f t="shared" si="60"/>
        <v/>
      </c>
      <c r="AA234" s="110" t="str">
        <f t="shared" si="61"/>
        <v/>
      </c>
      <c r="AB234" s="3"/>
      <c r="AD234" s="83"/>
      <c r="AE234" s="19">
        <f t="shared" si="67"/>
        <v>0</v>
      </c>
      <c r="AF234" s="4"/>
      <c r="AG234" s="20" t="str">
        <f t="shared" si="68"/>
        <v/>
      </c>
      <c r="AH234" s="20" t="str">
        <f t="shared" si="69"/>
        <v/>
      </c>
      <c r="AI234" s="20" t="str">
        <f t="shared" si="70"/>
        <v/>
      </c>
      <c r="AJ234" s="84">
        <f t="shared" si="71"/>
        <v>0</v>
      </c>
      <c r="AK234" s="1" t="str">
        <f t="shared" si="55"/>
        <v/>
      </c>
      <c r="AL234" s="1" t="str">
        <f t="shared" si="56"/>
        <v/>
      </c>
      <c r="AM234" s="1" t="str">
        <f t="shared" si="57"/>
        <v/>
      </c>
      <c r="AN234" s="1" t="str">
        <f t="shared" si="58"/>
        <v/>
      </c>
    </row>
    <row r="235" spans="1:40" x14ac:dyDescent="0.15">
      <c r="AD235" s="84"/>
      <c r="AE235" s="4"/>
      <c r="AF235" s="4"/>
      <c r="AG235" s="4"/>
      <c r="AH235" s="4"/>
      <c r="AI235" s="4"/>
      <c r="AJ235" s="84">
        <f>SUM(AJ10:AJ234)</f>
        <v>0</v>
      </c>
    </row>
    <row r="236" spans="1:40" x14ac:dyDescent="0.15">
      <c r="AA236" s="250" t="str">
        <f>IF(OR('User-LLsammary'!P3="",'User-LLsammary'!Q2="",'User-LLsammary'!X3="",AJ235=0),"an input -- incomplete","The completion of an input.")</f>
        <v>an input -- incomplete</v>
      </c>
      <c r="AB236" s="251"/>
    </row>
    <row r="237" spans="1:40" x14ac:dyDescent="0.15">
      <c r="AA237" s="252"/>
      <c r="AB237" s="253"/>
    </row>
    <row r="239" spans="1:40" ht="12" customHeight="1" x14ac:dyDescent="0.15"/>
    <row r="240" spans="1:40" hidden="1" x14ac:dyDescent="0.15"/>
  </sheetData>
  <sheetProtection password="B220" sheet="1" objects="1" scenarios="1" formatCells="0"/>
  <mergeCells count="271">
    <mergeCell ref="R8:T8"/>
    <mergeCell ref="M3:O3"/>
    <mergeCell ref="M4:O4"/>
    <mergeCell ref="M5:O5"/>
    <mergeCell ref="M6:O6"/>
    <mergeCell ref="E4:G4"/>
    <mergeCell ref="E5:G7"/>
    <mergeCell ref="M2:P2"/>
    <mergeCell ref="B2:D2"/>
    <mergeCell ref="B3:D3"/>
    <mergeCell ref="B4:D4"/>
    <mergeCell ref="B6:D6"/>
    <mergeCell ref="B7:D7"/>
    <mergeCell ref="H5:H7"/>
    <mergeCell ref="J3:K3"/>
    <mergeCell ref="J4:K4"/>
    <mergeCell ref="E3:G3"/>
    <mergeCell ref="F197:G197"/>
    <mergeCell ref="F10:G10"/>
    <mergeCell ref="J2:K2"/>
    <mergeCell ref="J5:K5"/>
    <mergeCell ref="J7:L7"/>
    <mergeCell ref="F198:G198"/>
    <mergeCell ref="E2:G2"/>
    <mergeCell ref="F11:G11"/>
    <mergeCell ref="F12:G12"/>
    <mergeCell ref="F13:G13"/>
    <mergeCell ref="C8:E9"/>
    <mergeCell ref="J6:L6"/>
    <mergeCell ref="F31:G31"/>
    <mergeCell ref="F24:G24"/>
    <mergeCell ref="F25:G25"/>
    <mergeCell ref="F26:G26"/>
    <mergeCell ref="F27:G27"/>
    <mergeCell ref="F36:G36"/>
    <mergeCell ref="F37:G37"/>
    <mergeCell ref="F38:G38"/>
    <mergeCell ref="F39:G39"/>
    <mergeCell ref="F32:G32"/>
    <mergeCell ref="F33:G33"/>
    <mergeCell ref="F34:G34"/>
    <mergeCell ref="F193:G193"/>
    <mergeCell ref="F194:G194"/>
    <mergeCell ref="F195:G195"/>
    <mergeCell ref="F192:G192"/>
    <mergeCell ref="F196:G196"/>
    <mergeCell ref="F8:G9"/>
    <mergeCell ref="H8:K9"/>
    <mergeCell ref="M7:O7"/>
    <mergeCell ref="F20:G20"/>
    <mergeCell ref="F21:G21"/>
    <mergeCell ref="F22:G22"/>
    <mergeCell ref="F23:G23"/>
    <mergeCell ref="F16:G16"/>
    <mergeCell ref="F17:G17"/>
    <mergeCell ref="F18:G18"/>
    <mergeCell ref="F19:G19"/>
    <mergeCell ref="F28:G28"/>
    <mergeCell ref="F29:G29"/>
    <mergeCell ref="F30:G30"/>
    <mergeCell ref="F14:G14"/>
    <mergeCell ref="F15:G15"/>
    <mergeCell ref="N8:N9"/>
    <mergeCell ref="O8:Q8"/>
    <mergeCell ref="F35:G35"/>
    <mergeCell ref="F212:G212"/>
    <mergeCell ref="F213:G213"/>
    <mergeCell ref="AA236:AB237"/>
    <mergeCell ref="F199:G199"/>
    <mergeCell ref="F200:G200"/>
    <mergeCell ref="F201:G201"/>
    <mergeCell ref="F202:G202"/>
    <mergeCell ref="F203:G203"/>
    <mergeCell ref="F204:G204"/>
    <mergeCell ref="F205:G205"/>
    <mergeCell ref="F217:G217"/>
    <mergeCell ref="F218:G218"/>
    <mergeCell ref="F219:G219"/>
    <mergeCell ref="F220:G220"/>
    <mergeCell ref="F215:G215"/>
    <mergeCell ref="F216:G216"/>
    <mergeCell ref="F206:G206"/>
    <mergeCell ref="F207:G207"/>
    <mergeCell ref="F208:G208"/>
    <mergeCell ref="F209:G209"/>
    <mergeCell ref="U2:W2"/>
    <mergeCell ref="U3:W3"/>
    <mergeCell ref="U4:W4"/>
    <mergeCell ref="U5:V5"/>
    <mergeCell ref="U7:V7"/>
    <mergeCell ref="Q3:S3"/>
    <mergeCell ref="Q4:S4"/>
    <mergeCell ref="Q5:S5"/>
    <mergeCell ref="Q6:S6"/>
    <mergeCell ref="U6:W6"/>
    <mergeCell ref="Q7:S7"/>
    <mergeCell ref="Q2:T2"/>
    <mergeCell ref="X3:AB4"/>
    <mergeCell ref="AB8:AB9"/>
    <mergeCell ref="X5:Z5"/>
    <mergeCell ref="AA5:AB5"/>
    <mergeCell ref="F210:G210"/>
    <mergeCell ref="F211:G211"/>
    <mergeCell ref="F232:G232"/>
    <mergeCell ref="F233:G233"/>
    <mergeCell ref="F234:G234"/>
    <mergeCell ref="F221:G221"/>
    <mergeCell ref="F222:G222"/>
    <mergeCell ref="F223:G223"/>
    <mergeCell ref="F224:G224"/>
    <mergeCell ref="F225:G225"/>
    <mergeCell ref="F226:G226"/>
    <mergeCell ref="F227:G227"/>
    <mergeCell ref="X6:AB7"/>
    <mergeCell ref="F190:G190"/>
    <mergeCell ref="F230:G230"/>
    <mergeCell ref="F231:G231"/>
    <mergeCell ref="F228:G228"/>
    <mergeCell ref="F229:G229"/>
    <mergeCell ref="F191:G191"/>
    <mergeCell ref="F214:G214"/>
    <mergeCell ref="F44:G44"/>
    <mergeCell ref="F45:G45"/>
    <mergeCell ref="F46:G46"/>
    <mergeCell ref="F47:G47"/>
    <mergeCell ref="F40:G40"/>
    <mergeCell ref="F41:G41"/>
    <mergeCell ref="F42:G42"/>
    <mergeCell ref="F43:G43"/>
    <mergeCell ref="F52:G52"/>
    <mergeCell ref="F53:G53"/>
    <mergeCell ref="F54:G54"/>
    <mergeCell ref="F55:G55"/>
    <mergeCell ref="F48:G48"/>
    <mergeCell ref="F49:G49"/>
    <mergeCell ref="F50:G50"/>
    <mergeCell ref="F51:G51"/>
    <mergeCell ref="F60:G60"/>
    <mergeCell ref="F61:G61"/>
    <mergeCell ref="F62:G62"/>
    <mergeCell ref="F63:G63"/>
    <mergeCell ref="F56:G56"/>
    <mergeCell ref="F57:G57"/>
    <mergeCell ref="F58:G58"/>
    <mergeCell ref="F59:G59"/>
    <mergeCell ref="F68:G68"/>
    <mergeCell ref="F69:G69"/>
    <mergeCell ref="F70:G70"/>
    <mergeCell ref="F71:G71"/>
    <mergeCell ref="F64:G64"/>
    <mergeCell ref="F65:G65"/>
    <mergeCell ref="F66:G66"/>
    <mergeCell ref="F67:G67"/>
    <mergeCell ref="F76:G76"/>
    <mergeCell ref="F77:G77"/>
    <mergeCell ref="F78:G78"/>
    <mergeCell ref="F79:G79"/>
    <mergeCell ref="F72:G72"/>
    <mergeCell ref="F73:G73"/>
    <mergeCell ref="F74:G74"/>
    <mergeCell ref="F75:G75"/>
    <mergeCell ref="F84:G84"/>
    <mergeCell ref="F85:G85"/>
    <mergeCell ref="F86:G86"/>
    <mergeCell ref="F87:G87"/>
    <mergeCell ref="F80:G80"/>
    <mergeCell ref="F81:G81"/>
    <mergeCell ref="F82:G82"/>
    <mergeCell ref="F83:G83"/>
    <mergeCell ref="F92:G92"/>
    <mergeCell ref="F93:G93"/>
    <mergeCell ref="F94:G94"/>
    <mergeCell ref="F95:G95"/>
    <mergeCell ref="F88:G88"/>
    <mergeCell ref="F89:G89"/>
    <mergeCell ref="F90:G90"/>
    <mergeCell ref="F91:G91"/>
    <mergeCell ref="F100:G100"/>
    <mergeCell ref="F101:G101"/>
    <mergeCell ref="F102:G102"/>
    <mergeCell ref="F103:G103"/>
    <mergeCell ref="F96:G96"/>
    <mergeCell ref="F97:G97"/>
    <mergeCell ref="F98:G98"/>
    <mergeCell ref="F99:G99"/>
    <mergeCell ref="F108:G108"/>
    <mergeCell ref="F109:G109"/>
    <mergeCell ref="F110:G110"/>
    <mergeCell ref="F111:G111"/>
    <mergeCell ref="F104:G104"/>
    <mergeCell ref="F105:G105"/>
    <mergeCell ref="F106:G106"/>
    <mergeCell ref="F107:G107"/>
    <mergeCell ref="F116:G116"/>
    <mergeCell ref="F117:G117"/>
    <mergeCell ref="F118:G118"/>
    <mergeCell ref="F119:G119"/>
    <mergeCell ref="F112:G112"/>
    <mergeCell ref="F113:G113"/>
    <mergeCell ref="F114:G114"/>
    <mergeCell ref="F115:G115"/>
    <mergeCell ref="F124:G124"/>
    <mergeCell ref="F125:G125"/>
    <mergeCell ref="F126:G126"/>
    <mergeCell ref="F127:G127"/>
    <mergeCell ref="F120:G120"/>
    <mergeCell ref="F121:G121"/>
    <mergeCell ref="F122:G122"/>
    <mergeCell ref="F123:G123"/>
    <mergeCell ref="F132:G132"/>
    <mergeCell ref="F133:G133"/>
    <mergeCell ref="F134:G134"/>
    <mergeCell ref="F135:G135"/>
    <mergeCell ref="F128:G128"/>
    <mergeCell ref="F129:G129"/>
    <mergeCell ref="F130:G130"/>
    <mergeCell ref="F131:G131"/>
    <mergeCell ref="F140:G140"/>
    <mergeCell ref="F141:G141"/>
    <mergeCell ref="F142:G142"/>
    <mergeCell ref="F143:G143"/>
    <mergeCell ref="F136:G136"/>
    <mergeCell ref="F137:G137"/>
    <mergeCell ref="F138:G138"/>
    <mergeCell ref="F139:G139"/>
    <mergeCell ref="F148:G148"/>
    <mergeCell ref="F149:G149"/>
    <mergeCell ref="F150:G150"/>
    <mergeCell ref="F151:G151"/>
    <mergeCell ref="F144:G144"/>
    <mergeCell ref="F145:G145"/>
    <mergeCell ref="F146:G146"/>
    <mergeCell ref="F147:G147"/>
    <mergeCell ref="F156:G156"/>
    <mergeCell ref="F157:G157"/>
    <mergeCell ref="F158:G158"/>
    <mergeCell ref="F159:G159"/>
    <mergeCell ref="F152:G152"/>
    <mergeCell ref="F153:G153"/>
    <mergeCell ref="F154:G154"/>
    <mergeCell ref="F155:G155"/>
    <mergeCell ref="F164:G164"/>
    <mergeCell ref="F165:G165"/>
    <mergeCell ref="F166:G166"/>
    <mergeCell ref="F167:G167"/>
    <mergeCell ref="F160:G160"/>
    <mergeCell ref="F161:G161"/>
    <mergeCell ref="F162:G162"/>
    <mergeCell ref="F163:G163"/>
    <mergeCell ref="F172:G172"/>
    <mergeCell ref="F173:G173"/>
    <mergeCell ref="F174:G174"/>
    <mergeCell ref="F175:G175"/>
    <mergeCell ref="F168:G168"/>
    <mergeCell ref="F169:G169"/>
    <mergeCell ref="F170:G170"/>
    <mergeCell ref="F171:G171"/>
    <mergeCell ref="F180:G180"/>
    <mergeCell ref="F181:G181"/>
    <mergeCell ref="F182:G182"/>
    <mergeCell ref="F183:G183"/>
    <mergeCell ref="F176:G176"/>
    <mergeCell ref="F177:G177"/>
    <mergeCell ref="F178:G178"/>
    <mergeCell ref="F179:G179"/>
    <mergeCell ref="F188:G188"/>
    <mergeCell ref="F189:G189"/>
    <mergeCell ref="F184:G184"/>
    <mergeCell ref="F185:G185"/>
    <mergeCell ref="F186:G186"/>
    <mergeCell ref="F187:G187"/>
  </mergeCells>
  <phoneticPr fontId="2"/>
  <dataValidations count="9">
    <dataValidation type="list" allowBlank="1" sqref="H2">
      <formula1>"3φ3W,1φ3W,1φ2W,3φ4W"</formula1>
    </dataValidation>
    <dataValidation type="list" allowBlank="1" sqref="I2">
      <formula1>"50,60"</formula1>
    </dataValidation>
    <dataValidation type="decimal" errorStyle="information" allowBlank="1" showErrorMessage="1" errorTitle="Ｍａｎｕａｌ　Ｉｎｐｕｔ　ｏｆ　Ｐｏｗｅｒ　ｆａｃｔｏｒ" error="Ｐｌｅａｓｅ　ｉｎｐｕｔ　ｔｈｅ　ｎｕｍｅｒｉｃａｌ　ｖａｌｕｅ_x000a_ｂｅｔｗｅｅｎ　ａｓ　ｆｏｌｌｏｗ ： -100～100（％）" sqref="S10:S234">
      <formula1>-100</formula1>
      <formula2>100</formula2>
    </dataValidation>
    <dataValidation type="decimal" errorStyle="information" allowBlank="1" showErrorMessage="1" errorTitle="Ｍａｎｕａｌ　 Ｉｎｐｕｔ　ｏｆ　Ｄｅｍａｎｄ　Ｆａｃｔｏｒ" error="Ｐｌｅａｓｅ　ｉｎｐｕｔ　ｔｈｅ　ｎｕｍｅｒｉｃａｌ　ｖａｌｕｅ_x000a_ｂｅｔｗｅｅｎ　ａｓ　ｆｏｌｌｏｗ ：０．００～１．００" sqref="X10:X234">
      <formula1>0</formula1>
      <formula2>1</formula2>
    </dataValidation>
    <dataValidation type="list" allowBlank="1" sqref="L10:L234">
      <formula1>"IM,IM-2P,IM-4P,IM-6P,IM-8P,SM,hearter,others"</formula1>
    </dataValidation>
    <dataValidation type="decimal" errorStyle="information" allowBlank="1" showErrorMessage="1" errorTitle="Ｍａｎｕａｌ　Ｉｎｐｕｔ　ｏｆ　Ｌｏａｄ　ｆａｃｔｏｒ" error="Ｐｌｅａｓｅ　ｉｎｐｕｔ　ｔｈｅ　ｎｕｍｅｒｉｃａｌ　ｖａｌｕｅ_x000a_ｂｅｔｗｅｅｎ　ａｓ　ｆｏｌｌｏｗ ： 1～100（％）" sqref="W10:W234">
      <formula1>1</formula1>
      <formula2>100</formula2>
    </dataValidation>
    <dataValidation type="decimal" errorStyle="information" allowBlank="1" showErrorMessage="1" errorTitle="Ｍａｎｕａｌ　 Ｉｎｐｕｔ　ｏｆ　ＩＭ’ｓ　Ｅｆｆｉｃｉｅｎｃｙ" error="Ｐｌｅａｓｅ　ｉｎｐｕｔ　ｔｈｅ　ｎｕｍｅｒｉｃａｌ　ｖａｌｕｅ_x000a_ｂｅｔｗｅｅｎ　ａｓ　ｆｏｌｌｏｗ ： 1～100（％）" sqref="R10:R234">
      <formula1>1</formula1>
      <formula2>100</formula2>
    </dataValidation>
    <dataValidation type="list" allowBlank="1" sqref="L5">
      <formula1>"Outdoors,Indoor,in boad"</formula1>
    </dataValidation>
    <dataValidation type="decimal" errorStyle="information" allowBlank="1" showErrorMessage="1" errorTitle="Ｍａｎｕａｌ　Ｉｎｐｕｔ　ｏｆ　Ｌｏａｄ　ｆａｃｔｏｒ" error="Ｐｌｅａｓｅ　ｉｎｐｕｔ　ｔｈｅ　ｎｕｍｅｒｉｃａｌ　ｖａｌｕｅ_x000a_ｂｅｔｗｅｅｎ　ａｓ　ｆｏｌｌｏｗ ： 50～150（％）" sqref="T10:T234">
      <formula1>50</formula1>
      <formula2>150</formula2>
    </dataValidation>
  </dataValidations>
  <pageMargins left="0.59055118110236227" right="0.59055118110236227" top="0.98425196850393704" bottom="0.51181102362204722" header="0" footer="0"/>
  <pageSetup paperSize="9" scale="83" orientation="landscape" r:id="rId1"/>
  <headerFooter alignWithMargins="0">
    <oddFooter>&amp;R&amp;P／&amp;N</oddFooter>
  </headerFooter>
  <rowBreaks count="5" manualBreakCount="5">
    <brk id="54" min="1" max="27" man="1"/>
    <brk id="99" min="1" max="27" man="1"/>
    <brk id="144" min="1" max="27" man="1"/>
    <brk id="189" min="1" max="27" man="1"/>
    <brk id="2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BreakPreview" zoomScaleNormal="100" zoomScaleSheetLayoutView="100" workbookViewId="0"/>
  </sheetViews>
  <sheetFormatPr defaultRowHeight="13.5" x14ac:dyDescent="0.15"/>
  <cols>
    <col min="1" max="1" width="1.875" style="86" customWidth="1"/>
    <col min="2" max="2" width="5.625" style="86" customWidth="1"/>
    <col min="3" max="3" width="7.5" style="86" customWidth="1"/>
    <col min="4" max="5" width="6.25" style="86" customWidth="1"/>
    <col min="6" max="6" width="1.875" style="86" customWidth="1"/>
    <col min="7" max="13" width="6.25" style="86" customWidth="1"/>
    <col min="14" max="14" width="5.625" style="86" customWidth="1"/>
    <col min="15" max="15" width="7.5" style="86" customWidth="1"/>
    <col min="16" max="17" width="6.25" style="86" customWidth="1"/>
    <col min="18" max="18" width="1.875" style="86" customWidth="1"/>
    <col min="19" max="24" width="6.25" style="86" customWidth="1"/>
    <col min="25" max="25" width="1.875" style="86" customWidth="1"/>
    <col min="26" max="16384" width="9" style="86"/>
  </cols>
  <sheetData>
    <row r="1" spans="1:25" ht="15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15" customHeight="1" x14ac:dyDescent="0.15">
      <c r="A2" s="85"/>
      <c r="B2" s="87" t="s">
        <v>60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15" customHeight="1" x14ac:dyDescent="0.15">
      <c r="A3" s="85"/>
      <c r="B3" s="87" t="s">
        <v>61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ht="1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</row>
    <row r="5" spans="1:25" ht="1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305" t="s">
        <v>45</v>
      </c>
      <c r="O5" s="305"/>
      <c r="P5" s="305"/>
      <c r="Q5" s="305"/>
      <c r="R5" s="305"/>
      <c r="S5" s="81">
        <v>10</v>
      </c>
      <c r="T5" s="85"/>
      <c r="U5" s="85"/>
      <c r="V5" s="85"/>
      <c r="W5" s="85"/>
      <c r="X5" s="85"/>
      <c r="Y5" s="85"/>
    </row>
    <row r="6" spans="1:25" ht="1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</row>
    <row r="7" spans="1:25" x14ac:dyDescent="0.15">
      <c r="A7" s="85"/>
      <c r="B7" s="312" t="s">
        <v>46</v>
      </c>
      <c r="C7" s="313"/>
      <c r="D7" s="85"/>
      <c r="E7" s="85"/>
      <c r="F7" s="85"/>
      <c r="G7" s="306" t="s">
        <v>47</v>
      </c>
      <c r="H7" s="307"/>
      <c r="I7" s="307"/>
      <c r="J7" s="308"/>
      <c r="K7" s="308"/>
      <c r="L7" s="309"/>
      <c r="M7" s="85"/>
      <c r="N7" s="312" t="s">
        <v>48</v>
      </c>
      <c r="O7" s="313"/>
      <c r="P7" s="85"/>
      <c r="Q7" s="85"/>
      <c r="R7" s="85"/>
      <c r="S7" s="306" t="s">
        <v>49</v>
      </c>
      <c r="T7" s="307"/>
      <c r="U7" s="307"/>
      <c r="V7" s="308"/>
      <c r="W7" s="308"/>
      <c r="X7" s="309"/>
      <c r="Y7" s="85"/>
    </row>
    <row r="8" spans="1:25" x14ac:dyDescent="0.15">
      <c r="A8" s="85"/>
      <c r="B8" s="88" t="s">
        <v>50</v>
      </c>
      <c r="C8" s="89" t="s">
        <v>51</v>
      </c>
      <c r="D8" s="314" t="s">
        <v>52</v>
      </c>
      <c r="E8" s="314" t="s">
        <v>53</v>
      </c>
      <c r="F8" s="85"/>
      <c r="G8" s="310" t="s">
        <v>54</v>
      </c>
      <c r="H8" s="311"/>
      <c r="I8" s="310" t="s">
        <v>55</v>
      </c>
      <c r="J8" s="311"/>
      <c r="K8" s="310" t="s">
        <v>56</v>
      </c>
      <c r="L8" s="311"/>
      <c r="M8" s="85"/>
      <c r="N8" s="88" t="s">
        <v>50</v>
      </c>
      <c r="O8" s="89" t="s">
        <v>51</v>
      </c>
      <c r="P8" s="314" t="s">
        <v>52</v>
      </c>
      <c r="Q8" s="314" t="s">
        <v>53</v>
      </c>
      <c r="R8" s="85"/>
      <c r="S8" s="310" t="s">
        <v>54</v>
      </c>
      <c r="T8" s="311"/>
      <c r="U8" s="310" t="s">
        <v>55</v>
      </c>
      <c r="V8" s="311"/>
      <c r="W8" s="310" t="s">
        <v>56</v>
      </c>
      <c r="X8" s="311"/>
      <c r="Y8" s="85"/>
    </row>
    <row r="9" spans="1:25" x14ac:dyDescent="0.15">
      <c r="A9" s="85"/>
      <c r="B9" s="90" t="s">
        <v>57</v>
      </c>
      <c r="C9" s="91" t="s">
        <v>58</v>
      </c>
      <c r="D9" s="315"/>
      <c r="E9" s="315"/>
      <c r="F9" s="85"/>
      <c r="G9" s="92" t="s">
        <v>52</v>
      </c>
      <c r="H9" s="92" t="s">
        <v>53</v>
      </c>
      <c r="I9" s="92" t="s">
        <v>52</v>
      </c>
      <c r="J9" s="92" t="s">
        <v>53</v>
      </c>
      <c r="K9" s="92" t="s">
        <v>52</v>
      </c>
      <c r="L9" s="92" t="s">
        <v>53</v>
      </c>
      <c r="M9" s="85"/>
      <c r="N9" s="90" t="s">
        <v>57</v>
      </c>
      <c r="O9" s="91" t="s">
        <v>58</v>
      </c>
      <c r="P9" s="315"/>
      <c r="Q9" s="315"/>
      <c r="R9" s="85"/>
      <c r="S9" s="92" t="s">
        <v>52</v>
      </c>
      <c r="T9" s="92" t="s">
        <v>53</v>
      </c>
      <c r="U9" s="92" t="s">
        <v>52</v>
      </c>
      <c r="V9" s="92" t="s">
        <v>53</v>
      </c>
      <c r="W9" s="92" t="s">
        <v>52</v>
      </c>
      <c r="X9" s="92" t="s">
        <v>53</v>
      </c>
      <c r="Y9" s="85"/>
    </row>
    <row r="10" spans="1:25" x14ac:dyDescent="0.15">
      <c r="A10" s="85"/>
      <c r="B10" s="400">
        <v>0.15</v>
      </c>
      <c r="C10" s="93"/>
      <c r="D10" s="93"/>
      <c r="E10" s="93"/>
      <c r="F10" s="85"/>
      <c r="G10" s="82"/>
      <c r="H10" s="82"/>
      <c r="I10" s="82"/>
      <c r="J10" s="82"/>
      <c r="K10" s="82"/>
      <c r="L10" s="82"/>
      <c r="M10" s="85"/>
      <c r="N10" s="400">
        <v>0.15</v>
      </c>
      <c r="O10" s="93"/>
      <c r="P10" s="94"/>
      <c r="Q10" s="94"/>
      <c r="R10" s="85"/>
      <c r="S10" s="82"/>
      <c r="T10" s="82"/>
      <c r="U10" s="82"/>
      <c r="V10" s="82"/>
      <c r="W10" s="82"/>
      <c r="X10" s="82"/>
      <c r="Y10" s="85"/>
    </row>
    <row r="11" spans="1:25" x14ac:dyDescent="0.15">
      <c r="A11" s="85"/>
      <c r="B11" s="400">
        <v>0.2</v>
      </c>
      <c r="C11" s="93">
        <f t="shared" ref="C11:C32" si="0">IF(OR(B10="",B11=""),"",100*(B10+B11)/(2*(1+0.01*$S$5)*B11))</f>
        <v>79.545454545454533</v>
      </c>
      <c r="D11" s="93">
        <f t="shared" ref="D11:D32" si="1">IF(C11="","",IF(C11&gt;=75,I11+0.04*(K11-I11)*(C11-75),IF(C11&gt;50,G11+0.04*(I11-G11)*(C11-50),"")))</f>
        <v>71.954545454545453</v>
      </c>
      <c r="E11" s="93">
        <f t="shared" ref="E11:E32" si="2">IF(C11="","",IF(C11&gt;=75,J11+0.04*(L11-J11)*(C11-75),IF(C11&gt;50,H11+0.04*(J11-H11)*(C11-50),"")))</f>
        <v>65.018181818181816</v>
      </c>
      <c r="F11" s="85"/>
      <c r="G11" s="82">
        <v>68.099999999999994</v>
      </c>
      <c r="H11" s="82">
        <v>50.8</v>
      </c>
      <c r="I11" s="82">
        <v>71.900000000000006</v>
      </c>
      <c r="J11" s="82">
        <v>63.4</v>
      </c>
      <c r="K11" s="82">
        <v>72.2</v>
      </c>
      <c r="L11" s="82">
        <v>72.3</v>
      </c>
      <c r="M11" s="85"/>
      <c r="N11" s="400">
        <v>0.2</v>
      </c>
      <c r="O11" s="93">
        <f t="shared" ref="O11:O32" si="3">IF(OR(N10="",N11=""),"",100*(N10+N11)/(2*(1+0.01*$S$5)*N11))</f>
        <v>79.545454545454533</v>
      </c>
      <c r="P11" s="93">
        <f t="shared" ref="P11:P32" si="4">IF(O11="","",IF(O11&gt;=75,U11+0.04*(W11-U11)*(O11-75),IF(O11&gt;50,S11+0.04*(U11-S11)*(O11-50),"")))</f>
        <v>75.090909090909093</v>
      </c>
      <c r="Q11" s="93">
        <f t="shared" ref="Q11:Q32" si="5">IF(O11="","",IF(O11&gt;=75,V11+0.04*(X11-V11)*(O11-75),IF(O11&gt;50,T11+0.04*(V11-T11)*(O11-50),"")))</f>
        <v>64.627272727272725</v>
      </c>
      <c r="R11" s="85"/>
      <c r="S11" s="82">
        <v>71.099999999999994</v>
      </c>
      <c r="T11" s="82">
        <v>51.2</v>
      </c>
      <c r="U11" s="82">
        <v>75</v>
      </c>
      <c r="V11" s="82">
        <v>63.1</v>
      </c>
      <c r="W11" s="82">
        <v>75.5</v>
      </c>
      <c r="X11" s="82">
        <v>71.5</v>
      </c>
      <c r="Y11" s="85"/>
    </row>
    <row r="12" spans="1:25" x14ac:dyDescent="0.15">
      <c r="A12" s="85"/>
      <c r="B12" s="400">
        <v>0.4</v>
      </c>
      <c r="C12" s="93">
        <f t="shared" si="0"/>
        <v>68.181818181818187</v>
      </c>
      <c r="D12" s="93">
        <f t="shared" si="1"/>
        <v>75.981818181818184</v>
      </c>
      <c r="E12" s="93">
        <f t="shared" si="2"/>
        <v>65.827272727272728</v>
      </c>
      <c r="F12" s="85"/>
      <c r="G12" s="82">
        <v>74.599999999999994</v>
      </c>
      <c r="H12" s="82">
        <v>57.1</v>
      </c>
      <c r="I12" s="82">
        <v>76.5</v>
      </c>
      <c r="J12" s="82">
        <v>69.099999999999994</v>
      </c>
      <c r="K12" s="82">
        <v>76</v>
      </c>
      <c r="L12" s="82">
        <v>77.8</v>
      </c>
      <c r="M12" s="85"/>
      <c r="N12" s="400">
        <v>0.4</v>
      </c>
      <c r="O12" s="93">
        <f t="shared" si="3"/>
        <v>68.181818181818187</v>
      </c>
      <c r="P12" s="93">
        <f t="shared" si="4"/>
        <v>78.600000000000009</v>
      </c>
      <c r="Q12" s="93">
        <f t="shared" si="5"/>
        <v>66.509090909090915</v>
      </c>
      <c r="R12" s="85"/>
      <c r="S12" s="82">
        <v>77</v>
      </c>
      <c r="T12" s="82">
        <v>58</v>
      </c>
      <c r="U12" s="82">
        <v>79.2</v>
      </c>
      <c r="V12" s="82">
        <v>69.7</v>
      </c>
      <c r="W12" s="82">
        <v>78.8</v>
      </c>
      <c r="X12" s="82">
        <v>77.2</v>
      </c>
      <c r="Y12" s="85"/>
    </row>
    <row r="13" spans="1:25" x14ac:dyDescent="0.15">
      <c r="A13" s="85"/>
      <c r="B13" s="400">
        <v>0.75</v>
      </c>
      <c r="C13" s="93">
        <f t="shared" si="0"/>
        <v>69.696969696969688</v>
      </c>
      <c r="D13" s="93">
        <f t="shared" si="1"/>
        <v>80.490909090909085</v>
      </c>
      <c r="E13" s="93">
        <f t="shared" si="2"/>
        <v>65.406060606060592</v>
      </c>
      <c r="F13" s="85"/>
      <c r="G13" s="82">
        <v>78.599999999999994</v>
      </c>
      <c r="H13" s="82">
        <v>55.4</v>
      </c>
      <c r="I13" s="82">
        <v>81</v>
      </c>
      <c r="J13" s="82">
        <v>68.099999999999994</v>
      </c>
      <c r="K13" s="82">
        <v>80.5</v>
      </c>
      <c r="L13" s="82">
        <v>76</v>
      </c>
      <c r="M13" s="85"/>
      <c r="N13" s="400">
        <v>0.75</v>
      </c>
      <c r="O13" s="93">
        <f t="shared" si="3"/>
        <v>69.696969696969688</v>
      </c>
      <c r="P13" s="93">
        <f t="shared" si="4"/>
        <v>83.212121212121218</v>
      </c>
      <c r="Q13" s="93">
        <f t="shared" si="5"/>
        <v>66.269696969696966</v>
      </c>
      <c r="R13" s="85"/>
      <c r="S13" s="82">
        <v>81.400000000000006</v>
      </c>
      <c r="T13" s="82">
        <v>56.5</v>
      </c>
      <c r="U13" s="82">
        <v>83.7</v>
      </c>
      <c r="V13" s="82">
        <v>68.900000000000006</v>
      </c>
      <c r="W13" s="82">
        <v>83.3</v>
      </c>
      <c r="X13" s="82">
        <v>76.2</v>
      </c>
      <c r="Y13" s="85"/>
    </row>
    <row r="14" spans="1:25" x14ac:dyDescent="0.15">
      <c r="A14" s="85"/>
      <c r="B14" s="400">
        <v>1.5</v>
      </c>
      <c r="C14" s="93">
        <f t="shared" si="0"/>
        <v>68.181818181818173</v>
      </c>
      <c r="D14" s="93">
        <f t="shared" si="1"/>
        <v>82.372727272727275</v>
      </c>
      <c r="E14" s="93">
        <f t="shared" si="2"/>
        <v>63.590909090909086</v>
      </c>
      <c r="F14" s="85"/>
      <c r="G14" s="82">
        <v>80.7</v>
      </c>
      <c r="H14" s="82">
        <v>54.5</v>
      </c>
      <c r="I14" s="82">
        <v>83</v>
      </c>
      <c r="J14" s="82">
        <v>67</v>
      </c>
      <c r="K14" s="82">
        <v>83.1</v>
      </c>
      <c r="L14" s="82">
        <v>75.099999999999994</v>
      </c>
      <c r="M14" s="85"/>
      <c r="N14" s="400">
        <v>1.5</v>
      </c>
      <c r="O14" s="93">
        <f t="shared" si="3"/>
        <v>68.181818181818173</v>
      </c>
      <c r="P14" s="93">
        <f t="shared" si="4"/>
        <v>85.181818181818187</v>
      </c>
      <c r="Q14" s="93">
        <f t="shared" si="5"/>
        <v>57.209090909090911</v>
      </c>
      <c r="R14" s="85"/>
      <c r="S14" s="82">
        <v>83.8</v>
      </c>
      <c r="T14" s="82">
        <v>55.1</v>
      </c>
      <c r="U14" s="82">
        <v>85.7</v>
      </c>
      <c r="V14" s="82">
        <v>58</v>
      </c>
      <c r="W14" s="82">
        <v>85.8</v>
      </c>
      <c r="X14" s="82">
        <v>75.900000000000006</v>
      </c>
      <c r="Y14" s="85"/>
    </row>
    <row r="15" spans="1:25" x14ac:dyDescent="0.15">
      <c r="A15" s="85"/>
      <c r="B15" s="400">
        <v>2.2000000000000002</v>
      </c>
      <c r="C15" s="93">
        <f t="shared" si="0"/>
        <v>76.44628099173552</v>
      </c>
      <c r="D15" s="93">
        <f t="shared" si="1"/>
        <v>86.665289256198349</v>
      </c>
      <c r="E15" s="93">
        <f t="shared" si="2"/>
        <v>72.199173553719007</v>
      </c>
      <c r="F15" s="85"/>
      <c r="G15" s="82">
        <v>85.4</v>
      </c>
      <c r="H15" s="82">
        <v>59.6</v>
      </c>
      <c r="I15" s="82">
        <v>86.7</v>
      </c>
      <c r="J15" s="82">
        <v>71.8</v>
      </c>
      <c r="K15" s="82">
        <v>86.1</v>
      </c>
      <c r="L15" s="82">
        <v>78.7</v>
      </c>
      <c r="M15" s="85"/>
      <c r="N15" s="400">
        <v>2.2000000000000002</v>
      </c>
      <c r="O15" s="93">
        <f t="shared" si="3"/>
        <v>76.44628099173552</v>
      </c>
      <c r="P15" s="93">
        <f t="shared" si="4"/>
        <v>88.59421487603305</v>
      </c>
      <c r="Q15" s="93">
        <f t="shared" si="5"/>
        <v>73.181818181818173</v>
      </c>
      <c r="R15" s="85"/>
      <c r="S15" s="82">
        <v>87.4</v>
      </c>
      <c r="T15" s="82">
        <v>61</v>
      </c>
      <c r="U15" s="82">
        <v>88.6</v>
      </c>
      <c r="V15" s="82">
        <v>72.8</v>
      </c>
      <c r="W15" s="82">
        <v>88.5</v>
      </c>
      <c r="X15" s="82">
        <v>79.400000000000006</v>
      </c>
      <c r="Y15" s="85"/>
    </row>
    <row r="16" spans="1:25" x14ac:dyDescent="0.15">
      <c r="A16" s="85"/>
      <c r="B16" s="400">
        <v>3.7</v>
      </c>
      <c r="C16" s="93">
        <f t="shared" si="0"/>
        <v>72.481572481572471</v>
      </c>
      <c r="D16" s="93">
        <f t="shared" si="1"/>
        <v>87.039557739557736</v>
      </c>
      <c r="E16" s="93">
        <f t="shared" si="2"/>
        <v>72.491154791154784</v>
      </c>
      <c r="F16" s="85"/>
      <c r="G16" s="82">
        <v>86.5</v>
      </c>
      <c r="H16" s="82">
        <v>61.7</v>
      </c>
      <c r="I16" s="82">
        <v>87.1</v>
      </c>
      <c r="J16" s="82">
        <v>73.7</v>
      </c>
      <c r="K16" s="82">
        <v>86.3</v>
      </c>
      <c r="L16" s="82">
        <v>80.400000000000006</v>
      </c>
      <c r="M16" s="85"/>
      <c r="N16" s="400">
        <v>3.7</v>
      </c>
      <c r="O16" s="93">
        <f t="shared" si="3"/>
        <v>72.481572481572471</v>
      </c>
      <c r="P16" s="93">
        <f t="shared" si="4"/>
        <v>88.409336609336606</v>
      </c>
      <c r="Q16" s="93">
        <f t="shared" si="5"/>
        <v>73.02137592137592</v>
      </c>
      <c r="R16" s="85"/>
      <c r="S16" s="82">
        <v>87.6</v>
      </c>
      <c r="T16" s="82">
        <v>62.5</v>
      </c>
      <c r="U16" s="82">
        <v>88.5</v>
      </c>
      <c r="V16" s="82">
        <v>74.2</v>
      </c>
      <c r="W16" s="82">
        <v>88.1</v>
      </c>
      <c r="X16" s="82">
        <v>80.599999999999994</v>
      </c>
      <c r="Y16" s="85"/>
    </row>
    <row r="17" spans="1:25" x14ac:dyDescent="0.15">
      <c r="A17" s="85"/>
      <c r="B17" s="400">
        <v>5.5</v>
      </c>
      <c r="C17" s="93">
        <f t="shared" si="0"/>
        <v>76.033057851239647</v>
      </c>
      <c r="D17" s="93">
        <f t="shared" si="1"/>
        <v>89.283471074380159</v>
      </c>
      <c r="E17" s="93">
        <f t="shared" si="2"/>
        <v>75.880991735537179</v>
      </c>
      <c r="F17" s="85"/>
      <c r="G17" s="82">
        <v>88.3</v>
      </c>
      <c r="H17" s="82">
        <v>63.4</v>
      </c>
      <c r="I17" s="82">
        <v>89.3</v>
      </c>
      <c r="J17" s="82">
        <v>75.599999999999994</v>
      </c>
      <c r="K17" s="82">
        <v>88.9</v>
      </c>
      <c r="L17" s="82">
        <v>82.4</v>
      </c>
      <c r="M17" s="85"/>
      <c r="N17" s="400">
        <v>5.5</v>
      </c>
      <c r="O17" s="93">
        <f t="shared" si="3"/>
        <v>76.033057851239647</v>
      </c>
      <c r="P17" s="93">
        <f t="shared" si="4"/>
        <v>90.195867768595051</v>
      </c>
      <c r="Q17" s="93">
        <f t="shared" si="5"/>
        <v>77.631404958677692</v>
      </c>
      <c r="R17" s="85"/>
      <c r="S17" s="82">
        <v>89</v>
      </c>
      <c r="T17" s="82">
        <v>66.099999999999994</v>
      </c>
      <c r="U17" s="82">
        <v>90.2</v>
      </c>
      <c r="V17" s="82">
        <v>77.400000000000006</v>
      </c>
      <c r="W17" s="82">
        <v>90.1</v>
      </c>
      <c r="X17" s="82">
        <v>83</v>
      </c>
      <c r="Y17" s="85"/>
    </row>
    <row r="18" spans="1:25" x14ac:dyDescent="0.15">
      <c r="A18" s="85"/>
      <c r="B18" s="400">
        <v>7.5</v>
      </c>
      <c r="C18" s="93">
        <f t="shared" si="0"/>
        <v>78.787878787878782</v>
      </c>
      <c r="D18" s="93">
        <f t="shared" si="1"/>
        <v>89.424242424242422</v>
      </c>
      <c r="E18" s="93">
        <f t="shared" si="2"/>
        <v>78.393939393939391</v>
      </c>
      <c r="F18" s="85"/>
      <c r="G18" s="82">
        <v>88.8</v>
      </c>
      <c r="H18" s="82">
        <v>65.3</v>
      </c>
      <c r="I18" s="82">
        <v>89.5</v>
      </c>
      <c r="J18" s="82">
        <v>77.5</v>
      </c>
      <c r="K18" s="82">
        <v>89</v>
      </c>
      <c r="L18" s="82">
        <v>83.4</v>
      </c>
      <c r="M18" s="85"/>
      <c r="N18" s="400">
        <v>7.5</v>
      </c>
      <c r="O18" s="93">
        <f t="shared" si="3"/>
        <v>78.787878787878782</v>
      </c>
      <c r="P18" s="93">
        <f t="shared" si="4"/>
        <v>90.454545454545453</v>
      </c>
      <c r="Q18" s="93">
        <f t="shared" si="5"/>
        <v>79.372727272727261</v>
      </c>
      <c r="R18" s="85"/>
      <c r="S18" s="82">
        <v>89.6</v>
      </c>
      <c r="T18" s="82">
        <v>67.5</v>
      </c>
      <c r="U18" s="82">
        <v>90.5</v>
      </c>
      <c r="V18" s="82">
        <v>78.599999999999994</v>
      </c>
      <c r="W18" s="82">
        <v>90.2</v>
      </c>
      <c r="X18" s="82">
        <v>83.7</v>
      </c>
      <c r="Y18" s="85"/>
    </row>
    <row r="19" spans="1:25" x14ac:dyDescent="0.15">
      <c r="A19" s="85"/>
      <c r="B19" s="400">
        <v>11</v>
      </c>
      <c r="C19" s="93">
        <f t="shared" si="0"/>
        <v>76.446280991735534</v>
      </c>
      <c r="D19" s="93">
        <f t="shared" si="1"/>
        <v>91.876859504132241</v>
      </c>
      <c r="E19" s="93">
        <f t="shared" si="2"/>
        <v>76.458677685950406</v>
      </c>
      <c r="F19" s="85"/>
      <c r="G19" s="82">
        <v>91.3</v>
      </c>
      <c r="H19" s="82">
        <v>64.7</v>
      </c>
      <c r="I19" s="82">
        <v>91.9</v>
      </c>
      <c r="J19" s="82">
        <v>76.099999999999994</v>
      </c>
      <c r="K19" s="82">
        <v>91.5</v>
      </c>
      <c r="L19" s="82">
        <v>82.3</v>
      </c>
      <c r="M19" s="85"/>
      <c r="N19" s="400">
        <v>11</v>
      </c>
      <c r="O19" s="93">
        <f t="shared" si="3"/>
        <v>76.446280991735534</v>
      </c>
      <c r="P19" s="93">
        <f t="shared" si="4"/>
        <v>92.588429752066105</v>
      </c>
      <c r="Q19" s="93">
        <f t="shared" si="5"/>
        <v>77.729752066115708</v>
      </c>
      <c r="R19" s="85"/>
      <c r="S19" s="82">
        <v>92</v>
      </c>
      <c r="T19" s="82">
        <v>67.400000000000006</v>
      </c>
      <c r="U19" s="82">
        <v>92.6</v>
      </c>
      <c r="V19" s="82">
        <v>77.400000000000006</v>
      </c>
      <c r="W19" s="82">
        <v>92.4</v>
      </c>
      <c r="X19" s="82">
        <v>83.1</v>
      </c>
      <c r="Y19" s="85"/>
    </row>
    <row r="20" spans="1:25" x14ac:dyDescent="0.15">
      <c r="A20" s="85"/>
      <c r="B20" s="400">
        <v>15</v>
      </c>
      <c r="C20" s="93">
        <f t="shared" si="0"/>
        <v>78.787878787878782</v>
      </c>
      <c r="D20" s="93">
        <f t="shared" si="1"/>
        <v>92.269696969696966</v>
      </c>
      <c r="E20" s="93">
        <f t="shared" si="2"/>
        <v>78.378787878787875</v>
      </c>
      <c r="F20" s="85"/>
      <c r="G20" s="82">
        <v>91.6</v>
      </c>
      <c r="H20" s="82">
        <v>66.3</v>
      </c>
      <c r="I20" s="82">
        <v>92.3</v>
      </c>
      <c r="J20" s="82">
        <v>77.5</v>
      </c>
      <c r="K20" s="82">
        <v>92.1</v>
      </c>
      <c r="L20" s="82">
        <v>83.3</v>
      </c>
      <c r="M20" s="85"/>
      <c r="N20" s="400">
        <v>15</v>
      </c>
      <c r="O20" s="93">
        <f t="shared" si="3"/>
        <v>78.787878787878782</v>
      </c>
      <c r="P20" s="93">
        <f t="shared" si="4"/>
        <v>92.684848484848487</v>
      </c>
      <c r="Q20" s="93">
        <f t="shared" si="5"/>
        <v>80.11212121212121</v>
      </c>
      <c r="R20" s="85"/>
      <c r="S20" s="82">
        <v>91.8</v>
      </c>
      <c r="T20" s="82">
        <v>68.400000000000006</v>
      </c>
      <c r="U20" s="82">
        <v>92.7</v>
      </c>
      <c r="V20" s="82">
        <v>79.400000000000006</v>
      </c>
      <c r="W20" s="82">
        <v>92.6</v>
      </c>
      <c r="X20" s="82">
        <v>84.1</v>
      </c>
      <c r="Y20" s="85"/>
    </row>
    <row r="21" spans="1:25" x14ac:dyDescent="0.15">
      <c r="A21" s="85"/>
      <c r="B21" s="400">
        <v>18.5</v>
      </c>
      <c r="C21" s="93">
        <f t="shared" si="0"/>
        <v>82.309582309582311</v>
      </c>
      <c r="D21" s="93">
        <f t="shared" si="1"/>
        <v>92.8</v>
      </c>
      <c r="E21" s="93">
        <f t="shared" si="2"/>
        <v>78.125061425061432</v>
      </c>
      <c r="F21" s="85"/>
      <c r="G21" s="82">
        <v>91.9</v>
      </c>
      <c r="H21" s="82">
        <v>64.5</v>
      </c>
      <c r="I21" s="82">
        <v>92.8</v>
      </c>
      <c r="J21" s="82">
        <v>76.400000000000006</v>
      </c>
      <c r="K21" s="82">
        <v>92.8</v>
      </c>
      <c r="L21" s="82">
        <v>82.3</v>
      </c>
      <c r="M21" s="85"/>
      <c r="N21" s="400">
        <v>18.5</v>
      </c>
      <c r="O21" s="93">
        <f t="shared" si="3"/>
        <v>82.309582309582311</v>
      </c>
      <c r="P21" s="93">
        <f t="shared" si="4"/>
        <v>93.229238329238328</v>
      </c>
      <c r="Q21" s="93">
        <f t="shared" si="5"/>
        <v>80.078869778869787</v>
      </c>
      <c r="R21" s="85"/>
      <c r="S21" s="82">
        <v>92.3</v>
      </c>
      <c r="T21" s="82">
        <v>67.7</v>
      </c>
      <c r="U21" s="82">
        <v>93.2</v>
      </c>
      <c r="V21" s="82">
        <v>78.5</v>
      </c>
      <c r="W21" s="82">
        <v>93.3</v>
      </c>
      <c r="X21" s="82">
        <v>83.9</v>
      </c>
      <c r="Y21" s="85"/>
    </row>
    <row r="22" spans="1:25" x14ac:dyDescent="0.15">
      <c r="A22" s="85"/>
      <c r="B22" s="400">
        <v>22</v>
      </c>
      <c r="C22" s="93">
        <f t="shared" si="0"/>
        <v>83.677685950413206</v>
      </c>
      <c r="D22" s="93">
        <f t="shared" si="1"/>
        <v>93.061157024793388</v>
      </c>
      <c r="E22" s="93">
        <f t="shared" si="2"/>
        <v>81.596694214876024</v>
      </c>
      <c r="F22" s="85"/>
      <c r="G22" s="82">
        <v>92.7</v>
      </c>
      <c r="H22" s="82">
        <v>69.099999999999994</v>
      </c>
      <c r="I22" s="82">
        <v>93.2</v>
      </c>
      <c r="J22" s="82">
        <v>80</v>
      </c>
      <c r="K22" s="82">
        <v>92.8</v>
      </c>
      <c r="L22" s="82">
        <v>84.6</v>
      </c>
      <c r="M22" s="85"/>
      <c r="N22" s="400">
        <v>22</v>
      </c>
      <c r="O22" s="93">
        <f t="shared" si="3"/>
        <v>83.677685950413206</v>
      </c>
      <c r="P22" s="93">
        <f t="shared" si="4"/>
        <v>93.530578512396687</v>
      </c>
      <c r="Q22" s="93">
        <f t="shared" si="5"/>
        <v>82.65371900826446</v>
      </c>
      <c r="R22" s="85"/>
      <c r="S22" s="82">
        <v>92.9</v>
      </c>
      <c r="T22" s="82">
        <v>71.8</v>
      </c>
      <c r="U22" s="82">
        <v>93.6</v>
      </c>
      <c r="V22" s="82">
        <v>81.3</v>
      </c>
      <c r="W22" s="82">
        <v>93.4</v>
      </c>
      <c r="X22" s="82">
        <v>85.2</v>
      </c>
      <c r="Y22" s="85"/>
    </row>
    <row r="23" spans="1:25" x14ac:dyDescent="0.15">
      <c r="A23" s="85"/>
      <c r="B23" s="400">
        <v>30</v>
      </c>
      <c r="C23" s="93">
        <f t="shared" si="0"/>
        <v>78.787878787878782</v>
      </c>
      <c r="D23" s="93">
        <f t="shared" si="1"/>
        <v>92.924242424242422</v>
      </c>
      <c r="E23" s="93">
        <f t="shared" si="2"/>
        <v>80.012121212121215</v>
      </c>
      <c r="F23" s="85"/>
      <c r="G23" s="82">
        <v>92.7</v>
      </c>
      <c r="H23" s="82">
        <v>68.099999999999994</v>
      </c>
      <c r="I23" s="82">
        <v>93</v>
      </c>
      <c r="J23" s="82">
        <v>79.3</v>
      </c>
      <c r="K23" s="82">
        <v>92.5</v>
      </c>
      <c r="L23" s="82">
        <v>84</v>
      </c>
      <c r="M23" s="85"/>
      <c r="N23" s="400">
        <v>30</v>
      </c>
      <c r="O23" s="93">
        <f t="shared" si="3"/>
        <v>78.787878787878782</v>
      </c>
      <c r="P23" s="93">
        <f t="shared" si="4"/>
        <v>93.284848484848482</v>
      </c>
      <c r="Q23" s="93">
        <f t="shared" si="5"/>
        <v>82.236363636363635</v>
      </c>
      <c r="R23" s="85"/>
      <c r="S23" s="82">
        <v>92.6</v>
      </c>
      <c r="T23" s="82">
        <v>72.099999999999994</v>
      </c>
      <c r="U23" s="82">
        <v>93.3</v>
      </c>
      <c r="V23" s="82">
        <v>81.599999999999994</v>
      </c>
      <c r="W23" s="82">
        <v>93.2</v>
      </c>
      <c r="X23" s="82">
        <v>85.8</v>
      </c>
      <c r="Y23" s="85"/>
    </row>
    <row r="24" spans="1:25" x14ac:dyDescent="0.15">
      <c r="A24" s="85"/>
      <c r="B24" s="400">
        <v>37</v>
      </c>
      <c r="C24" s="93">
        <f t="shared" si="0"/>
        <v>82.309582309582311</v>
      </c>
      <c r="D24" s="93">
        <f t="shared" si="1"/>
        <v>93.9953316953317</v>
      </c>
      <c r="E24" s="93">
        <f t="shared" si="2"/>
        <v>85.589434889434884</v>
      </c>
      <c r="F24" s="85"/>
      <c r="G24" s="82">
        <v>93.9</v>
      </c>
      <c r="H24" s="82">
        <v>77.099999999999994</v>
      </c>
      <c r="I24" s="82">
        <v>94.2</v>
      </c>
      <c r="J24" s="82">
        <v>84.8</v>
      </c>
      <c r="K24" s="82">
        <v>93.5</v>
      </c>
      <c r="L24" s="82">
        <v>87.5</v>
      </c>
      <c r="M24" s="85"/>
      <c r="N24" s="400">
        <v>37</v>
      </c>
      <c r="O24" s="93">
        <f t="shared" si="3"/>
        <v>82.309582309582311</v>
      </c>
      <c r="P24" s="93">
        <f t="shared" si="4"/>
        <v>93.653808353808344</v>
      </c>
      <c r="Q24" s="93">
        <f t="shared" si="5"/>
        <v>86.518673218673214</v>
      </c>
      <c r="R24" s="85"/>
      <c r="S24" s="82">
        <v>93.1</v>
      </c>
      <c r="T24" s="82">
        <v>79.099999999999994</v>
      </c>
      <c r="U24" s="82">
        <v>93.8</v>
      </c>
      <c r="V24" s="82">
        <v>85.7</v>
      </c>
      <c r="W24" s="82">
        <v>93.3</v>
      </c>
      <c r="X24" s="82">
        <v>88.5</v>
      </c>
      <c r="Y24" s="85"/>
    </row>
    <row r="25" spans="1:25" x14ac:dyDescent="0.15">
      <c r="A25" s="85"/>
      <c r="B25" s="400">
        <v>45</v>
      </c>
      <c r="C25" s="93">
        <f t="shared" si="0"/>
        <v>82.828282828282823</v>
      </c>
      <c r="D25" s="93">
        <f t="shared" si="1"/>
        <v>92.837373737373738</v>
      </c>
      <c r="E25" s="93">
        <f t="shared" si="2"/>
        <v>82.283838383838386</v>
      </c>
      <c r="F25" s="85"/>
      <c r="G25" s="82">
        <v>92.4</v>
      </c>
      <c r="H25" s="82">
        <v>70.7</v>
      </c>
      <c r="I25" s="82">
        <v>92.9</v>
      </c>
      <c r="J25" s="82">
        <v>81</v>
      </c>
      <c r="K25" s="82">
        <v>92.7</v>
      </c>
      <c r="L25" s="82">
        <v>85.1</v>
      </c>
      <c r="M25" s="85"/>
      <c r="N25" s="400">
        <v>45</v>
      </c>
      <c r="O25" s="93">
        <f t="shared" si="3"/>
        <v>82.828282828282823</v>
      </c>
      <c r="P25" s="93">
        <f t="shared" si="4"/>
        <v>93.706060606060603</v>
      </c>
      <c r="Q25" s="93">
        <f t="shared" si="5"/>
        <v>84.864646464646469</v>
      </c>
      <c r="R25" s="85"/>
      <c r="S25" s="82">
        <v>93.2</v>
      </c>
      <c r="T25" s="82">
        <v>75.5</v>
      </c>
      <c r="U25" s="82">
        <v>93.8</v>
      </c>
      <c r="V25" s="82">
        <v>83.8</v>
      </c>
      <c r="W25" s="82">
        <v>93.5</v>
      </c>
      <c r="X25" s="82">
        <v>87.2</v>
      </c>
      <c r="Y25" s="85"/>
    </row>
    <row r="26" spans="1:25" x14ac:dyDescent="0.15">
      <c r="A26" s="85"/>
      <c r="B26" s="400">
        <v>55</v>
      </c>
      <c r="C26" s="93">
        <f t="shared" si="0"/>
        <v>82.644628099173545</v>
      </c>
      <c r="D26" s="93">
        <f t="shared" si="1"/>
        <v>94.008264462809919</v>
      </c>
      <c r="E26" s="93">
        <f t="shared" si="2"/>
        <v>80.865289256198338</v>
      </c>
      <c r="F26" s="85"/>
      <c r="G26" s="82">
        <v>93.9</v>
      </c>
      <c r="H26" s="82">
        <v>68.400000000000006</v>
      </c>
      <c r="I26" s="82">
        <v>94.1</v>
      </c>
      <c r="J26" s="82">
        <v>79</v>
      </c>
      <c r="K26" s="82">
        <v>93.8</v>
      </c>
      <c r="L26" s="82">
        <v>85.1</v>
      </c>
      <c r="M26" s="85"/>
      <c r="N26" s="400">
        <v>55</v>
      </c>
      <c r="O26" s="93">
        <f t="shared" si="3"/>
        <v>82.644628099173545</v>
      </c>
      <c r="P26" s="93">
        <f t="shared" si="4"/>
        <v>94.538842975206606</v>
      </c>
      <c r="Q26" s="93">
        <f t="shared" si="5"/>
        <v>83.576033057851248</v>
      </c>
      <c r="R26" s="85"/>
      <c r="S26" s="82">
        <v>94.1</v>
      </c>
      <c r="T26" s="82">
        <v>73</v>
      </c>
      <c r="U26" s="82">
        <v>94.6</v>
      </c>
      <c r="V26" s="82">
        <v>82.2</v>
      </c>
      <c r="W26" s="82">
        <v>94.4</v>
      </c>
      <c r="X26" s="82">
        <v>86.7</v>
      </c>
      <c r="Y26" s="85"/>
    </row>
    <row r="27" spans="1:25" x14ac:dyDescent="0.15">
      <c r="A27" s="85"/>
      <c r="B27" s="400"/>
      <c r="C27" s="93" t="str">
        <f t="shared" si="0"/>
        <v/>
      </c>
      <c r="D27" s="93" t="str">
        <f t="shared" si="1"/>
        <v/>
      </c>
      <c r="E27" s="93" t="str">
        <f t="shared" si="2"/>
        <v/>
      </c>
      <c r="F27" s="85"/>
      <c r="G27" s="82"/>
      <c r="H27" s="82"/>
      <c r="I27" s="82"/>
      <c r="J27" s="82"/>
      <c r="K27" s="82"/>
      <c r="L27" s="82"/>
      <c r="M27" s="85"/>
      <c r="N27" s="400"/>
      <c r="O27" s="93" t="str">
        <f t="shared" si="3"/>
        <v/>
      </c>
      <c r="P27" s="93" t="str">
        <f t="shared" si="4"/>
        <v/>
      </c>
      <c r="Q27" s="93" t="str">
        <f t="shared" si="5"/>
        <v/>
      </c>
      <c r="R27" s="85"/>
      <c r="S27" s="82"/>
      <c r="T27" s="82"/>
      <c r="U27" s="82"/>
      <c r="V27" s="82"/>
      <c r="W27" s="82"/>
      <c r="X27" s="82"/>
      <c r="Y27" s="85"/>
    </row>
    <row r="28" spans="1:25" x14ac:dyDescent="0.15">
      <c r="A28" s="85"/>
      <c r="B28" s="400"/>
      <c r="C28" s="93" t="str">
        <f t="shared" si="0"/>
        <v/>
      </c>
      <c r="D28" s="93" t="str">
        <f t="shared" si="1"/>
        <v/>
      </c>
      <c r="E28" s="93" t="str">
        <f t="shared" si="2"/>
        <v/>
      </c>
      <c r="F28" s="85"/>
      <c r="G28" s="82"/>
      <c r="H28" s="82"/>
      <c r="I28" s="82"/>
      <c r="J28" s="82"/>
      <c r="K28" s="82"/>
      <c r="L28" s="82"/>
      <c r="M28" s="85"/>
      <c r="N28" s="400"/>
      <c r="O28" s="93" t="str">
        <f t="shared" si="3"/>
        <v/>
      </c>
      <c r="P28" s="93" t="str">
        <f t="shared" si="4"/>
        <v/>
      </c>
      <c r="Q28" s="93" t="str">
        <f t="shared" si="5"/>
        <v/>
      </c>
      <c r="R28" s="85"/>
      <c r="S28" s="82"/>
      <c r="T28" s="82"/>
      <c r="U28" s="82"/>
      <c r="V28" s="82"/>
      <c r="W28" s="82"/>
      <c r="X28" s="82"/>
      <c r="Y28" s="85"/>
    </row>
    <row r="29" spans="1:25" x14ac:dyDescent="0.15">
      <c r="A29" s="85"/>
      <c r="B29" s="400"/>
      <c r="C29" s="93" t="str">
        <f t="shared" si="0"/>
        <v/>
      </c>
      <c r="D29" s="93" t="str">
        <f t="shared" si="1"/>
        <v/>
      </c>
      <c r="E29" s="93" t="str">
        <f t="shared" si="2"/>
        <v/>
      </c>
      <c r="F29" s="85"/>
      <c r="G29" s="82"/>
      <c r="H29" s="82"/>
      <c r="I29" s="82"/>
      <c r="J29" s="82"/>
      <c r="K29" s="82"/>
      <c r="L29" s="82"/>
      <c r="M29" s="85"/>
      <c r="N29" s="400"/>
      <c r="O29" s="93" t="str">
        <f t="shared" si="3"/>
        <v/>
      </c>
      <c r="P29" s="93" t="str">
        <f t="shared" si="4"/>
        <v/>
      </c>
      <c r="Q29" s="93" t="str">
        <f t="shared" si="5"/>
        <v/>
      </c>
      <c r="R29" s="85"/>
      <c r="S29" s="82"/>
      <c r="T29" s="82"/>
      <c r="U29" s="82"/>
      <c r="V29" s="82"/>
      <c r="W29" s="82"/>
      <c r="X29" s="82"/>
      <c r="Y29" s="85"/>
    </row>
    <row r="30" spans="1:25" x14ac:dyDescent="0.15">
      <c r="A30" s="85"/>
      <c r="B30" s="400"/>
      <c r="C30" s="93" t="str">
        <f t="shared" si="0"/>
        <v/>
      </c>
      <c r="D30" s="93" t="str">
        <f t="shared" si="1"/>
        <v/>
      </c>
      <c r="E30" s="93" t="str">
        <f t="shared" si="2"/>
        <v/>
      </c>
      <c r="F30" s="85"/>
      <c r="G30" s="82"/>
      <c r="H30" s="82"/>
      <c r="I30" s="82"/>
      <c r="J30" s="82"/>
      <c r="K30" s="82"/>
      <c r="L30" s="82"/>
      <c r="M30" s="85"/>
      <c r="N30" s="400"/>
      <c r="O30" s="93" t="str">
        <f t="shared" si="3"/>
        <v/>
      </c>
      <c r="P30" s="93" t="str">
        <f t="shared" si="4"/>
        <v/>
      </c>
      <c r="Q30" s="93" t="str">
        <f t="shared" si="5"/>
        <v/>
      </c>
      <c r="R30" s="85"/>
      <c r="S30" s="82"/>
      <c r="T30" s="82"/>
      <c r="U30" s="82"/>
      <c r="V30" s="82"/>
      <c r="W30" s="82"/>
      <c r="X30" s="82"/>
      <c r="Y30" s="85"/>
    </row>
    <row r="31" spans="1:25" x14ac:dyDescent="0.15">
      <c r="A31" s="85"/>
      <c r="B31" s="400"/>
      <c r="C31" s="93" t="str">
        <f t="shared" si="0"/>
        <v/>
      </c>
      <c r="D31" s="93" t="str">
        <f t="shared" si="1"/>
        <v/>
      </c>
      <c r="E31" s="93" t="str">
        <f t="shared" si="2"/>
        <v/>
      </c>
      <c r="F31" s="85"/>
      <c r="G31" s="82"/>
      <c r="H31" s="82"/>
      <c r="I31" s="82"/>
      <c r="J31" s="82"/>
      <c r="K31" s="82"/>
      <c r="L31" s="82"/>
      <c r="M31" s="85"/>
      <c r="N31" s="400"/>
      <c r="O31" s="93" t="str">
        <f t="shared" si="3"/>
        <v/>
      </c>
      <c r="P31" s="93" t="str">
        <f t="shared" si="4"/>
        <v/>
      </c>
      <c r="Q31" s="93" t="str">
        <f t="shared" si="5"/>
        <v/>
      </c>
      <c r="R31" s="85"/>
      <c r="S31" s="82"/>
      <c r="T31" s="82"/>
      <c r="U31" s="82"/>
      <c r="V31" s="82"/>
      <c r="W31" s="82"/>
      <c r="X31" s="82"/>
      <c r="Y31" s="85"/>
    </row>
    <row r="32" spans="1:25" x14ac:dyDescent="0.15">
      <c r="A32" s="85"/>
      <c r="B32" s="400"/>
      <c r="C32" s="93" t="str">
        <f t="shared" si="0"/>
        <v/>
      </c>
      <c r="D32" s="93" t="str">
        <f t="shared" si="1"/>
        <v/>
      </c>
      <c r="E32" s="93" t="str">
        <f t="shared" si="2"/>
        <v/>
      </c>
      <c r="F32" s="85"/>
      <c r="G32" s="82"/>
      <c r="H32" s="82"/>
      <c r="I32" s="82"/>
      <c r="J32" s="82"/>
      <c r="K32" s="82"/>
      <c r="L32" s="82"/>
      <c r="M32" s="85"/>
      <c r="N32" s="400"/>
      <c r="O32" s="93" t="str">
        <f t="shared" si="3"/>
        <v/>
      </c>
      <c r="P32" s="93" t="str">
        <f t="shared" si="4"/>
        <v/>
      </c>
      <c r="Q32" s="93" t="str">
        <f t="shared" si="5"/>
        <v/>
      </c>
      <c r="R32" s="85"/>
      <c r="S32" s="82"/>
      <c r="T32" s="82"/>
      <c r="U32" s="82"/>
      <c r="V32" s="82"/>
      <c r="W32" s="82"/>
      <c r="X32" s="82"/>
      <c r="Y32" s="85"/>
    </row>
    <row r="33" spans="1:25" x14ac:dyDescent="0.1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</row>
    <row r="34" spans="1:25" x14ac:dyDescent="0.15">
      <c r="A34" s="85"/>
      <c r="B34" s="9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</row>
    <row r="35" spans="1:25" x14ac:dyDescent="0.1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</row>
    <row r="36" spans="1:25" x14ac:dyDescent="0.1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</row>
    <row r="37" spans="1:25" x14ac:dyDescent="0.1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316" t="s">
        <v>59</v>
      </c>
      <c r="U37" s="316"/>
      <c r="V37" s="316"/>
      <c r="W37" s="316"/>
      <c r="X37" s="316"/>
      <c r="Y37" s="85"/>
    </row>
    <row r="38" spans="1:25" x14ac:dyDescent="0.15">
      <c r="A38" s="85"/>
      <c r="B38" s="9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316"/>
      <c r="U38" s="316"/>
      <c r="V38" s="316"/>
      <c r="W38" s="316"/>
      <c r="X38" s="316"/>
      <c r="Y38" s="85"/>
    </row>
    <row r="39" spans="1:25" x14ac:dyDescent="0.1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</row>
  </sheetData>
  <sheetProtection password="B220" sheet="1" objects="1" scenarios="1" formatCells="0"/>
  <mergeCells count="16">
    <mergeCell ref="T37:X38"/>
    <mergeCell ref="Q8:Q9"/>
    <mergeCell ref="S8:T8"/>
    <mergeCell ref="G8:H8"/>
    <mergeCell ref="I8:J8"/>
    <mergeCell ref="K8:L8"/>
    <mergeCell ref="N5:R5"/>
    <mergeCell ref="G7:L7"/>
    <mergeCell ref="U8:V8"/>
    <mergeCell ref="B7:C7"/>
    <mergeCell ref="N7:O7"/>
    <mergeCell ref="S7:X7"/>
    <mergeCell ref="W8:X8"/>
    <mergeCell ref="D8:D9"/>
    <mergeCell ref="E8:E9"/>
    <mergeCell ref="P8:P9"/>
  </mergeCells>
  <phoneticPr fontId="2"/>
  <pageMargins left="0.62992125984251968" right="0.62992125984251968" top="1.1811023622047245" bottom="0.47244094488188981" header="0.51181102362204722" footer="0"/>
  <pageSetup paperSize="9" scale="9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</vt:i4>
      </vt:variant>
    </vt:vector>
  </HeadingPairs>
  <TitlesOfParts>
    <vt:vector size="13" baseType="lpstr">
      <vt:lpstr>User-LLsammary</vt:lpstr>
      <vt:lpstr>User-LL5e</vt:lpstr>
      <vt:lpstr>User-LLdata</vt:lpstr>
      <vt:lpstr>'User-LL5e'!Print_Area</vt:lpstr>
      <vt:lpstr>'User-LLdata'!Print_Area</vt:lpstr>
      <vt:lpstr>'User-LLsammary'!Print_Area</vt:lpstr>
      <vt:lpstr>'User-LL5e'!Print_Titles</vt:lpstr>
      <vt:lpstr>電50</vt:lpstr>
      <vt:lpstr>電60</vt:lpstr>
      <vt:lpstr>'User-LLdata'!電動機５０</vt:lpstr>
      <vt:lpstr>'User-LLsammary'!電動機５０</vt:lpstr>
      <vt:lpstr>'User-LLdata'!電動機６０</vt:lpstr>
      <vt:lpstr>'User-LLsammary'!電動機６０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 Service</dc:creator>
  <cp:lastModifiedBy>FJ-USER</cp:lastModifiedBy>
  <cp:lastPrinted>2017-05-01T06:25:02Z</cp:lastPrinted>
  <dcterms:created xsi:type="dcterms:W3CDTF">2005-10-20T07:39:45Z</dcterms:created>
  <dcterms:modified xsi:type="dcterms:W3CDTF">2017-11-12T19:24:06Z</dcterms:modified>
</cp:coreProperties>
</file>